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showInkAnnotation="0"/>
  <xr:revisionPtr revIDLastSave="0" documentId="11_3D35D9F3706CBE383690824CDA528E99894D4BB8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Brondata" sheetId="1" r:id="rId1"/>
    <sheet name="Totale ranglijst" sheetId="2" r:id="rId2"/>
    <sheet name="Toelichting &amp; bronnen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1" l="1"/>
  <c r="I80" i="1"/>
  <c r="H79" i="1"/>
  <c r="I79" i="1"/>
  <c r="H78" i="1"/>
  <c r="I78" i="1"/>
  <c r="H77" i="1"/>
  <c r="I77" i="1"/>
  <c r="H76" i="1"/>
  <c r="I76" i="1"/>
  <c r="H75" i="1"/>
  <c r="I75" i="1"/>
  <c r="H74" i="1"/>
  <c r="I74" i="1"/>
  <c r="H73" i="1"/>
  <c r="I73" i="1"/>
  <c r="H72" i="1"/>
  <c r="I72" i="1"/>
  <c r="H71" i="1"/>
  <c r="I71" i="1"/>
  <c r="H70" i="1"/>
  <c r="I70" i="1"/>
  <c r="H69" i="1"/>
  <c r="I69" i="1"/>
  <c r="H68" i="1"/>
  <c r="I68" i="1"/>
  <c r="H67" i="1"/>
  <c r="I67" i="1"/>
  <c r="H66" i="1"/>
  <c r="I66" i="1"/>
  <c r="H65" i="1"/>
  <c r="I65" i="1"/>
  <c r="H64" i="1"/>
  <c r="I64" i="1"/>
  <c r="H63" i="1"/>
  <c r="I63" i="1"/>
  <c r="H62" i="1"/>
  <c r="I62" i="1"/>
  <c r="H61" i="1"/>
  <c r="I61" i="1"/>
  <c r="H60" i="1"/>
  <c r="I60" i="1"/>
  <c r="H59" i="1"/>
  <c r="I59" i="1"/>
  <c r="H58" i="1"/>
  <c r="I58" i="1"/>
  <c r="H57" i="1"/>
  <c r="I57" i="1"/>
  <c r="H56" i="1"/>
  <c r="I56" i="1"/>
  <c r="H55" i="1"/>
  <c r="I55" i="1"/>
  <c r="H54" i="1"/>
  <c r="I54" i="1"/>
  <c r="H53" i="1"/>
  <c r="I53" i="1"/>
  <c r="H52" i="1"/>
  <c r="I52" i="1"/>
  <c r="H51" i="1"/>
  <c r="I51" i="1"/>
  <c r="H50" i="1"/>
  <c r="I50" i="1"/>
  <c r="H49" i="1"/>
  <c r="I49" i="1"/>
  <c r="H48" i="1"/>
  <c r="I48" i="1"/>
  <c r="H47" i="1"/>
  <c r="I47" i="1"/>
  <c r="H46" i="1"/>
  <c r="I46" i="1"/>
  <c r="H45" i="1"/>
  <c r="I45" i="1"/>
  <c r="H44" i="1"/>
  <c r="I44" i="1"/>
  <c r="H43" i="1"/>
  <c r="I43" i="1"/>
  <c r="H42" i="1"/>
  <c r="I42" i="1"/>
  <c r="H41" i="1"/>
  <c r="I41" i="1"/>
  <c r="H40" i="1"/>
  <c r="I40" i="1"/>
  <c r="H39" i="1"/>
  <c r="I39" i="1"/>
  <c r="H38" i="1"/>
  <c r="I38" i="1"/>
  <c r="H37" i="1"/>
  <c r="I37" i="1"/>
  <c r="H36" i="1"/>
  <c r="I36" i="1"/>
  <c r="H35" i="1"/>
  <c r="I35" i="1"/>
  <c r="H34" i="1"/>
  <c r="I34" i="1"/>
  <c r="H33" i="1"/>
  <c r="I33" i="1"/>
  <c r="H32" i="1"/>
  <c r="I32" i="1"/>
  <c r="H31" i="1"/>
  <c r="I31" i="1"/>
  <c r="H30" i="1"/>
  <c r="I30" i="1"/>
  <c r="H29" i="1"/>
  <c r="I29" i="1"/>
  <c r="H28" i="1"/>
  <c r="I28" i="1"/>
  <c r="H27" i="1"/>
  <c r="I27" i="1"/>
  <c r="H26" i="1"/>
  <c r="I26" i="1"/>
  <c r="H25" i="1"/>
  <c r="I25" i="1"/>
  <c r="H24" i="1"/>
  <c r="I24" i="1"/>
  <c r="H23" i="1"/>
  <c r="I23" i="1"/>
  <c r="H22" i="1"/>
  <c r="I22" i="1"/>
  <c r="H21" i="1"/>
  <c r="I21" i="1"/>
  <c r="H20" i="1"/>
  <c r="I20" i="1"/>
  <c r="H19" i="1"/>
  <c r="I19" i="1"/>
  <c r="H18" i="1"/>
  <c r="I18" i="1"/>
  <c r="H17" i="1"/>
  <c r="I17" i="1"/>
  <c r="H16" i="1"/>
  <c r="I16" i="1"/>
  <c r="H15" i="1"/>
  <c r="I15" i="1"/>
  <c r="H14" i="1"/>
  <c r="I14" i="1"/>
  <c r="H13" i="1"/>
  <c r="I13" i="1"/>
  <c r="H12" i="1"/>
  <c r="I12" i="1"/>
  <c r="H11" i="1"/>
  <c r="I11" i="1"/>
  <c r="H10" i="1"/>
  <c r="I10" i="1"/>
  <c r="H9" i="1"/>
  <c r="I9" i="1"/>
  <c r="H8" i="1"/>
  <c r="I8" i="1"/>
  <c r="H7" i="1"/>
  <c r="I7" i="1"/>
  <c r="H6" i="1"/>
  <c r="I6" i="1"/>
  <c r="H5" i="1"/>
  <c r="I5" i="1"/>
  <c r="H4" i="1"/>
  <c r="I4" i="1"/>
  <c r="H3" i="1"/>
  <c r="I3" i="1"/>
  <c r="H2" i="1"/>
  <c r="I2" i="1"/>
</calcChain>
</file>

<file path=xl/sharedStrings.xml><?xml version="1.0" encoding="utf-8"?>
<sst xmlns="http://schemas.openxmlformats.org/spreadsheetml/2006/main" count="359" uniqueCount="79">
  <si>
    <t>Winnaar</t>
  </si>
  <si>
    <t>Jaar</t>
  </si>
  <si>
    <t>V5 (sec.)</t>
  </si>
  <si>
    <t>Etappezeges</t>
  </si>
  <si>
    <t>MW (km/u)</t>
  </si>
  <si>
    <t>PP (%)</t>
  </si>
  <si>
    <t>Herkomst</t>
  </si>
  <si>
    <t>Exacte formule-uitkomst</t>
  </si>
  <si>
    <t>Score (afgerond)</t>
  </si>
  <si>
    <t>Rang</t>
  </si>
  <si>
    <t>Hinault</t>
  </si>
  <si>
    <t>Krabbé origineel</t>
  </si>
  <si>
    <t>Merckx</t>
  </si>
  <si>
    <t>Ocaña</t>
  </si>
  <si>
    <t>Coppi</t>
  </si>
  <si>
    <t>Bartali</t>
  </si>
  <si>
    <t>Koblet</t>
  </si>
  <si>
    <t>Bobet</t>
  </si>
  <si>
    <t>Fignon</t>
  </si>
  <si>
    <t>Armstrong</t>
  </si>
  <si>
    <t>Kübler</t>
  </si>
  <si>
    <t>Ullrich</t>
  </si>
  <si>
    <t>Anquetil</t>
  </si>
  <si>
    <t>Gaul</t>
  </si>
  <si>
    <t>Indurain</t>
  </si>
  <si>
    <t>Gimondi</t>
  </si>
  <si>
    <t>LeMond</t>
  </si>
  <si>
    <t>Zoetemelk</t>
  </si>
  <si>
    <t>Robic</t>
  </si>
  <si>
    <t>Thévenet</t>
  </si>
  <si>
    <t>Delgado</t>
  </si>
  <si>
    <t>Pantani</t>
  </si>
  <si>
    <t>Van Impe</t>
  </si>
  <si>
    <t>Riis</t>
  </si>
  <si>
    <t>Pingeon</t>
  </si>
  <si>
    <t>Roche</t>
  </si>
  <si>
    <t>Bahamontes</t>
  </si>
  <si>
    <t>Nencini</t>
  </si>
  <si>
    <t>Walkowiak</t>
  </si>
  <si>
    <t>Janssen</t>
  </si>
  <si>
    <t>Aimar</t>
  </si>
  <si>
    <t>Aanvulling 2002–2025</t>
  </si>
  <si>
    <t>Landis</t>
  </si>
  <si>
    <t>Contador</t>
  </si>
  <si>
    <t>Sastre</t>
  </si>
  <si>
    <t>Evans</t>
  </si>
  <si>
    <t>Wiggins</t>
  </si>
  <si>
    <t>Froome</t>
  </si>
  <si>
    <t>Nibali</t>
  </si>
  <si>
    <t>Thomas</t>
  </si>
  <si>
    <t>Bernal</t>
  </si>
  <si>
    <t>Pogačar</t>
  </si>
  <si>
    <t>Vingegaard</t>
  </si>
  <si>
    <t>Score</t>
  </si>
  <si>
    <t>Periode</t>
  </si>
  <si>
    <t>Onderdeel</t>
  </si>
  <si>
    <t>Toelichting</t>
  </si>
  <si>
    <t>Formule</t>
  </si>
  <si>
    <t>V5 × (E + 1) × MW × PP; de uitkomst wordt gedeeld door 100.000 en afgerond.</t>
  </si>
  <si>
    <t>V5</t>
  </si>
  <si>
    <t>Voorsprong van de winnaar op nummer vijf van het eindklassement, in seconden.</t>
  </si>
  <si>
    <t>E</t>
  </si>
  <si>
    <t>Aantal individuele etappezeges van de Tourwinnaar; Krabbé telt er 1 bij op.</t>
  </si>
  <si>
    <t>MW</t>
  </si>
  <si>
    <t>Gemiddelde snelheid van de winnaar in km/u.</t>
  </si>
  <si>
    <t>PP</t>
  </si>
  <si>
    <t>Percentage van de gestarte renners dat de Tour uitreed.</t>
  </si>
  <si>
    <t>Historische keuze</t>
  </si>
  <si>
    <t>Zoals afgesproken zijn Armstrong 2002–2005, Landis 2006 en Contador 2010 als winnaars op de weg opgenomen.</t>
  </si>
  <si>
    <t>Bron oorspronkelijke lijst</t>
  </si>
  <si>
    <t>https://timkr.home.xs4all.nl/text/formule.htm</t>
  </si>
  <si>
    <t>Aanvullende bron</t>
  </si>
  <si>
    <t>URL</t>
  </si>
  <si>
    <t>Historische Tourstatistieken</t>
  </si>
  <si>
    <t>https://bikeraceinfo.com/tdf/tdfstats.html</t>
  </si>
  <si>
    <t>Tour de France 2024</t>
  </si>
  <si>
    <t>https://en.wikipedia.org/wiki/2024_Tour_de_France</t>
  </si>
  <si>
    <t>Tour de France 2025</t>
  </si>
  <si>
    <t>https://en.wikipedia.org/wiki/2025_Tour_de_France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</si>
</sst>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name val="Carlito"/>
    </font>
    <font>
      <b/>
      <sz val="11"/>
      <color rgb="FFFFFFFF"/>
      <name val="Carlito"/>
    </font>
    <font>
      <b/>
      <sz val="11"/>
      <name val="Carlito"/>
    </font>
    <font>
      <sz val="11"/>
      <name val="Carlito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0" xfId="1" applyFont="1" applyFill="1" applyAlignment="1">
      <alignment horizontal="center" vertical="center"/>
    </xf>
    <xf numFmtId="164" fontId="0" fillId="0" borderId="0" xfId="1" applyNumberFormat="1" applyFont="1"/>
    <xf numFmtId="2" fontId="0" fillId="0" borderId="0" xfId="1" applyNumberFormat="1" applyFont="1"/>
    <xf numFmtId="1" fontId="0" fillId="0" borderId="0" xfId="1" applyNumberFormat="1" applyFont="1"/>
    <xf numFmtId="0" fontId="1" fillId="2" borderId="0" xfId="1" applyFont="1" applyFill="1" applyAlignment="1">
      <alignment horizontal="center" vertical="center" wrapText="1"/>
    </xf>
    <xf numFmtId="0" fontId="0" fillId="0" borderId="0" xfId="1" applyFont="1" applyAlignment="1">
      <alignment wrapText="1"/>
    </xf>
    <xf numFmtId="0" fontId="2" fillId="3" borderId="0" xfId="1" applyFont="1" applyFill="1"/>
  </cellXfs>
  <cellStyles count="2">
    <cellStyle name="Normal" xfId="1" xr:uid="{00000000-0005-0000-0000-000000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c:style val="2"/>
  <c:chart>
    <c:title>
      <c:tx>
        <c:rich>
          <a:bodyPr/>
          <a:lstStyle/>
          <a:p>
            <a:r>
              <a:t>Top 15 volgens de formule van Krabbé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Series 1</c:v>
          </c:tx>
          <c:invertIfNegative val="1"/>
          <c:cat>
            <c:strLit>
              <c:ptCount val="1"/>
              <c:pt idx="0">
                <c:v>Item 1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92-4A43-9627-8D476CD58AF4}"/>
            </c:ext>
          </c:extLst>
        </c:ser>
        <c:ser>
          <c:idx val="1"/>
          <c:order val="1"/>
          <c:tx>
            <c:v>Score</c:v>
          </c:tx>
          <c:invertIfNegative val="1"/>
          <c:cat>
            <c:strRef>
              <c:f>'Totale ranglijst'!$B$2:$B$16</c:f>
              <c:strCache>
                <c:ptCount val="15"/>
                <c:pt idx="0">
                  <c:v>Hinault</c:v>
                </c:pt>
                <c:pt idx="1">
                  <c:v>Merckx</c:v>
                </c:pt>
                <c:pt idx="2">
                  <c:v>Ocaña</c:v>
                </c:pt>
                <c:pt idx="3">
                  <c:v>Pogačar</c:v>
                </c:pt>
                <c:pt idx="4">
                  <c:v>Coppi</c:v>
                </c:pt>
                <c:pt idx="5">
                  <c:v>Merckx</c:v>
                </c:pt>
                <c:pt idx="6">
                  <c:v>Hinault</c:v>
                </c:pt>
                <c:pt idx="7">
                  <c:v>Bartali</c:v>
                </c:pt>
                <c:pt idx="8">
                  <c:v>Koblet</c:v>
                </c:pt>
                <c:pt idx="9">
                  <c:v>Pogačar</c:v>
                </c:pt>
                <c:pt idx="10">
                  <c:v>Merckx</c:v>
                </c:pt>
                <c:pt idx="11">
                  <c:v>Merckx</c:v>
                </c:pt>
                <c:pt idx="12">
                  <c:v>Merckx</c:v>
                </c:pt>
                <c:pt idx="13">
                  <c:v>Armstrong</c:v>
                </c:pt>
                <c:pt idx="14">
                  <c:v>Bobet</c:v>
                </c:pt>
              </c:strCache>
            </c:strRef>
          </c:cat>
          <c:val>
            <c:numRef>
              <c:f>'Totale ranglijst'!$H$2:$H$16</c:f>
              <c:numCache>
                <c:formatCode>0</c:formatCode>
                <c:ptCount val="15"/>
                <c:pt idx="0">
                  <c:v>344</c:v>
                </c:pt>
                <c:pt idx="1">
                  <c:v>328</c:v>
                </c:pt>
                <c:pt idx="2">
                  <c:v>285</c:v>
                </c:pt>
                <c:pt idx="3">
                  <c:v>283</c:v>
                </c:pt>
                <c:pt idx="4">
                  <c:v>264</c:v>
                </c:pt>
                <c:pt idx="5">
                  <c:v>255</c:v>
                </c:pt>
                <c:pt idx="6">
                  <c:v>231</c:v>
                </c:pt>
                <c:pt idx="7">
                  <c:v>223</c:v>
                </c:pt>
                <c:pt idx="8">
                  <c:v>209</c:v>
                </c:pt>
                <c:pt idx="9">
                  <c:v>195</c:v>
                </c:pt>
                <c:pt idx="10">
                  <c:v>190</c:v>
                </c:pt>
                <c:pt idx="11">
                  <c:v>175</c:v>
                </c:pt>
                <c:pt idx="12">
                  <c:v>170</c:v>
                </c:pt>
                <c:pt idx="13">
                  <c:v>166</c:v>
                </c:pt>
                <c:pt idx="14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92-4A43-9627-8D476CD58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rondataTabel" displayName="BrondataTabel" ref="A1:J80">
  <tableColumns count="10">
    <tableColumn id="1" xr3:uid="{00000000-0010-0000-0000-000001000000}" name="Winnaar"/>
    <tableColumn id="2" xr3:uid="{00000000-0010-0000-0000-000002000000}" name="Jaar"/>
    <tableColumn id="3" xr3:uid="{00000000-0010-0000-0000-000003000000}" name="V5 (sec.)"/>
    <tableColumn id="4" xr3:uid="{00000000-0010-0000-0000-000004000000}" name="Etappezeges"/>
    <tableColumn id="5" xr3:uid="{00000000-0010-0000-0000-000005000000}" name="MW (km/u)"/>
    <tableColumn id="6" xr3:uid="{00000000-0010-0000-0000-000006000000}" name="PP (%)"/>
    <tableColumn id="7" xr3:uid="{00000000-0010-0000-0000-000007000000}" name="Herkomst"/>
    <tableColumn id="8" xr3:uid="{00000000-0010-0000-0000-000008000000}" name="Exacte formule-uitkomst"/>
    <tableColumn id="9" xr3:uid="{00000000-0010-0000-0000-000009000000}" name="Score (afgerond)"/>
    <tableColumn id="10" xr3:uid="{00000000-0010-0000-0000-00000A000000}" name="Ran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anglijstTabel" displayName="RanglijstTabel" ref="A1:I80">
  <tableColumns count="9">
    <tableColumn id="1" xr3:uid="{00000000-0010-0000-0100-000001000000}" name="Rang"/>
    <tableColumn id="2" xr3:uid="{00000000-0010-0000-0100-000002000000}" name="Winnaar"/>
    <tableColumn id="3" xr3:uid="{00000000-0010-0000-0100-000003000000}" name="Jaar"/>
    <tableColumn id="4" xr3:uid="{00000000-0010-0000-0100-000004000000}" name="V5 (sec.)"/>
    <tableColumn id="5" xr3:uid="{00000000-0010-0000-0100-000005000000}" name="Etappezeges"/>
    <tableColumn id="6" xr3:uid="{00000000-0010-0000-0100-000006000000}" name="MW (km/u)"/>
    <tableColumn id="7" xr3:uid="{00000000-0010-0000-0100-000007000000}" name="PP (%)"/>
    <tableColumn id="8" xr3:uid="{00000000-0010-0000-0100-000008000000}" name="Score"/>
    <tableColumn id="9" xr3:uid="{00000000-0010-0000-0100-000009000000}" name="Peri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topLeftCell="A73" zoomScaleNormal="60" zoomScaleSheetLayoutView="100" workbookViewId="0">
      <selection activeCell="C59" sqref="C59"/>
    </sheetView>
  </sheetViews>
  <sheetFormatPr defaultRowHeight="15" x14ac:dyDescent="0.2"/>
  <cols>
    <col min="1" max="1" width="18.0234375" customWidth="1"/>
    <col min="2" max="2" width="9.01171875" customWidth="1"/>
    <col min="3" max="3" width="11.97265625" customWidth="1"/>
    <col min="4" max="4" width="13.98828125" customWidth="1"/>
    <col min="5" max="5" width="11.97265625" customWidth="1"/>
    <col min="6" max="6" width="9.953125" customWidth="1"/>
    <col min="7" max="7" width="23" customWidth="1"/>
    <col min="8" max="8" width="22.05859375" customWidth="1"/>
    <col min="9" max="9" width="14.9296875" customWidth="1"/>
    <col min="10" max="10" width="9.01171875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t="s">
        <v>10</v>
      </c>
      <c r="B2">
        <v>1979</v>
      </c>
      <c r="C2">
        <v>1963</v>
      </c>
      <c r="D2">
        <v>7</v>
      </c>
      <c r="E2" s="2">
        <v>36.512999999999998</v>
      </c>
      <c r="F2" s="3">
        <v>60</v>
      </c>
      <c r="G2" t="s">
        <v>11</v>
      </c>
      <c r="H2" s="2">
        <f>C2*(D2+1)*E2*F2/100000</f>
        <v>344.04009119999995</v>
      </c>
      <c r="I2" s="4">
        <f>ROUND(H2,0)</f>
        <v>344</v>
      </c>
      <c r="J2">
        <v>1</v>
      </c>
    </row>
    <row r="3" spans="1:10" x14ac:dyDescent="0.2">
      <c r="A3" t="s">
        <v>12</v>
      </c>
      <c r="B3">
        <v>1969</v>
      </c>
      <c r="C3">
        <v>1984</v>
      </c>
      <c r="D3">
        <v>6</v>
      </c>
      <c r="E3" s="2">
        <v>35.409999999999997</v>
      </c>
      <c r="F3" s="3">
        <v>66.67</v>
      </c>
      <c r="G3" t="s">
        <v>11</v>
      </c>
      <c r="H3" s="2">
        <f>C3*(D3+1)*E3*F3/100000</f>
        <v>327.86577913599996</v>
      </c>
      <c r="I3" s="4">
        <f>ROUND(H3,0)</f>
        <v>328</v>
      </c>
      <c r="J3">
        <v>2</v>
      </c>
    </row>
    <row r="4" spans="1:10" x14ac:dyDescent="0.2">
      <c r="A4" t="s">
        <v>13</v>
      </c>
      <c r="B4">
        <v>1973</v>
      </c>
      <c r="C4">
        <v>1820</v>
      </c>
      <c r="D4">
        <v>6</v>
      </c>
      <c r="E4" s="2">
        <v>33.898000000000003</v>
      </c>
      <c r="F4" s="3">
        <v>65.91</v>
      </c>
      <c r="G4" t="s">
        <v>11</v>
      </c>
      <c r="H4" s="2">
        <f>C4*(D4+1)*E4*F4/100000</f>
        <v>284.63926873200001</v>
      </c>
      <c r="I4" s="4">
        <f>ROUND(H4,0)</f>
        <v>285</v>
      </c>
      <c r="J4">
        <v>3</v>
      </c>
    </row>
    <row r="5" spans="1:10" x14ac:dyDescent="0.2">
      <c r="A5" t="s">
        <v>14</v>
      </c>
      <c r="B5">
        <v>1952</v>
      </c>
      <c r="C5">
        <v>2136</v>
      </c>
      <c r="D5">
        <v>5</v>
      </c>
      <c r="E5" s="2">
        <v>32.232999999999997</v>
      </c>
      <c r="F5" s="3">
        <v>63.93</v>
      </c>
      <c r="G5" t="s">
        <v>11</v>
      </c>
      <c r="H5" s="2">
        <f>C5*(D5+1)*E5*F5/100000</f>
        <v>264.09363323039997</v>
      </c>
      <c r="I5" s="4">
        <f>ROUND(H5,0)</f>
        <v>264</v>
      </c>
      <c r="J5">
        <v>5</v>
      </c>
    </row>
    <row r="6" spans="1:10" x14ac:dyDescent="0.2">
      <c r="A6" t="s">
        <v>12</v>
      </c>
      <c r="B6">
        <v>1970</v>
      </c>
      <c r="C6">
        <v>1194</v>
      </c>
      <c r="D6">
        <v>8</v>
      </c>
      <c r="E6" s="2">
        <v>35.588999999999999</v>
      </c>
      <c r="F6" s="3">
        <v>66.67</v>
      </c>
      <c r="G6" t="s">
        <v>11</v>
      </c>
      <c r="H6" s="2">
        <f>C6*(D6+1)*E6*F6/100000</f>
        <v>254.97234397979997</v>
      </c>
      <c r="I6" s="4">
        <f>ROUND(H6,0)</f>
        <v>255</v>
      </c>
      <c r="J6">
        <v>6</v>
      </c>
    </row>
    <row r="7" spans="1:10" x14ac:dyDescent="0.2">
      <c r="A7" t="s">
        <v>10</v>
      </c>
      <c r="B7">
        <v>1981</v>
      </c>
      <c r="C7">
        <v>1226</v>
      </c>
      <c r="D7">
        <v>5</v>
      </c>
      <c r="E7" s="2">
        <v>38.960999999999999</v>
      </c>
      <c r="F7" s="3">
        <v>80.67</v>
      </c>
      <c r="G7" t="s">
        <v>11</v>
      </c>
      <c r="H7" s="2">
        <f>C7*(D7+1)*E7*F7/100000</f>
        <v>231.19789347719998</v>
      </c>
      <c r="I7" s="4">
        <f>ROUND(H7,0)</f>
        <v>231</v>
      </c>
      <c r="J7">
        <v>7</v>
      </c>
    </row>
    <row r="8" spans="1:10" x14ac:dyDescent="0.2">
      <c r="A8" t="s">
        <v>15</v>
      </c>
      <c r="B8">
        <v>1948</v>
      </c>
      <c r="C8">
        <v>2273</v>
      </c>
      <c r="D8">
        <v>7</v>
      </c>
      <c r="E8" s="2">
        <v>33.442999999999998</v>
      </c>
      <c r="F8" s="3">
        <v>36.67</v>
      </c>
      <c r="G8" t="s">
        <v>11</v>
      </c>
      <c r="H8" s="2">
        <f>C8*(D8+1)*E8*F8/100000</f>
        <v>223.00035865040002</v>
      </c>
      <c r="I8" s="4">
        <f>ROUND(H8,0)</f>
        <v>223</v>
      </c>
      <c r="J8">
        <v>8</v>
      </c>
    </row>
    <row r="9" spans="1:10" x14ac:dyDescent="0.2">
      <c r="A9" t="s">
        <v>16</v>
      </c>
      <c r="B9">
        <v>1951</v>
      </c>
      <c r="C9">
        <v>1973</v>
      </c>
      <c r="D9">
        <v>5</v>
      </c>
      <c r="E9" s="2">
        <v>32.950000000000003</v>
      </c>
      <c r="F9" s="3">
        <v>53.66</v>
      </c>
      <c r="G9" t="s">
        <v>11</v>
      </c>
      <c r="H9" s="2">
        <f>C9*(D9+1)*E9*F9/100000</f>
        <v>209.30732286000003</v>
      </c>
      <c r="I9" s="4">
        <f>ROUND(H9,0)</f>
        <v>209</v>
      </c>
      <c r="J9">
        <v>9</v>
      </c>
    </row>
    <row r="10" spans="1:10" x14ac:dyDescent="0.2">
      <c r="A10" t="s">
        <v>12</v>
      </c>
      <c r="B10">
        <v>1972</v>
      </c>
      <c r="C10">
        <v>1149</v>
      </c>
      <c r="D10">
        <v>6</v>
      </c>
      <c r="E10" s="2">
        <v>35.526000000000003</v>
      </c>
      <c r="F10" s="3">
        <v>66.67</v>
      </c>
      <c r="G10" t="s">
        <v>11</v>
      </c>
      <c r="H10" s="2">
        <f>C10*(D10+1)*E10*F10/100000</f>
        <v>190.49993652060002</v>
      </c>
      <c r="I10" s="4">
        <f>ROUND(H10,0)</f>
        <v>190</v>
      </c>
      <c r="J10">
        <v>11</v>
      </c>
    </row>
    <row r="11" spans="1:10" x14ac:dyDescent="0.2">
      <c r="A11" t="s">
        <v>12</v>
      </c>
      <c r="B11">
        <v>1974</v>
      </c>
      <c r="C11">
        <v>684</v>
      </c>
      <c r="D11">
        <v>8</v>
      </c>
      <c r="E11" s="2">
        <v>35.241999999999997</v>
      </c>
      <c r="F11" s="3">
        <v>80.77</v>
      </c>
      <c r="G11" t="s">
        <v>11</v>
      </c>
      <c r="H11" s="2">
        <f>C11*(D11+1)*E11*F11/100000</f>
        <v>175.23031469039998</v>
      </c>
      <c r="I11" s="4">
        <f>ROUND(H11,0)</f>
        <v>175</v>
      </c>
      <c r="J11">
        <v>12</v>
      </c>
    </row>
    <row r="12" spans="1:10" x14ac:dyDescent="0.2">
      <c r="A12" t="s">
        <v>12</v>
      </c>
      <c r="B12">
        <v>1971</v>
      </c>
      <c r="C12">
        <v>1260</v>
      </c>
      <c r="D12">
        <v>4</v>
      </c>
      <c r="E12" s="2">
        <v>37.29</v>
      </c>
      <c r="F12" s="3">
        <v>72.31</v>
      </c>
      <c r="G12" t="s">
        <v>11</v>
      </c>
      <c r="H12" s="2">
        <f>C12*(D12+1)*E12*F12/100000</f>
        <v>169.87571370000001</v>
      </c>
      <c r="I12" s="4">
        <f>ROUND(H12,0)</f>
        <v>170</v>
      </c>
      <c r="J12">
        <v>13</v>
      </c>
    </row>
    <row r="13" spans="1:10" x14ac:dyDescent="0.2">
      <c r="A13" t="s">
        <v>17</v>
      </c>
      <c r="B13">
        <v>1954</v>
      </c>
      <c r="C13">
        <v>1898</v>
      </c>
      <c r="D13">
        <v>3</v>
      </c>
      <c r="E13" s="2">
        <v>33.232999999999997</v>
      </c>
      <c r="F13" s="3">
        <v>62.73</v>
      </c>
      <c r="G13" t="s">
        <v>11</v>
      </c>
      <c r="H13" s="2">
        <f>C13*(D13+1)*E13*F13/100000</f>
        <v>158.27088635279998</v>
      </c>
      <c r="I13" s="4">
        <f>ROUND(H13,0)</f>
        <v>158</v>
      </c>
      <c r="J13">
        <v>15</v>
      </c>
    </row>
    <row r="14" spans="1:10" x14ac:dyDescent="0.2">
      <c r="A14" t="s">
        <v>18</v>
      </c>
      <c r="B14">
        <v>1984</v>
      </c>
      <c r="C14">
        <v>995</v>
      </c>
      <c r="D14">
        <v>5</v>
      </c>
      <c r="E14" s="2">
        <v>35.881999999999998</v>
      </c>
      <c r="F14" s="3">
        <v>72.94</v>
      </c>
      <c r="G14" t="s">
        <v>11</v>
      </c>
      <c r="H14" s="2">
        <f>C14*(D14+1)*E14*F14/100000</f>
        <v>156.24881487599998</v>
      </c>
      <c r="I14" s="4">
        <f>ROUND(H14,0)</f>
        <v>156</v>
      </c>
      <c r="J14">
        <v>16</v>
      </c>
    </row>
    <row r="15" spans="1:10" x14ac:dyDescent="0.2">
      <c r="A15" t="s">
        <v>19</v>
      </c>
      <c r="B15">
        <v>1999</v>
      </c>
      <c r="C15">
        <v>911</v>
      </c>
      <c r="D15">
        <v>4</v>
      </c>
      <c r="E15" s="2">
        <v>40.276000000000003</v>
      </c>
      <c r="F15" s="3">
        <v>78.33</v>
      </c>
      <c r="G15" t="s">
        <v>11</v>
      </c>
      <c r="H15" s="2">
        <f>C15*(D15+1)*E15*F15/100000</f>
        <v>143.702009094</v>
      </c>
      <c r="I15" s="4">
        <f>ROUND(H15,0)</f>
        <v>144</v>
      </c>
      <c r="J15">
        <v>17</v>
      </c>
    </row>
    <row r="16" spans="1:10" x14ac:dyDescent="0.2">
      <c r="A16" t="s">
        <v>14</v>
      </c>
      <c r="B16">
        <v>1949</v>
      </c>
      <c r="C16">
        <v>2339</v>
      </c>
      <c r="D16">
        <v>3</v>
      </c>
      <c r="E16" s="2">
        <v>32.155000000000001</v>
      </c>
      <c r="F16" s="3">
        <v>45.83</v>
      </c>
      <c r="G16" t="s">
        <v>11</v>
      </c>
      <c r="H16" s="2">
        <f>C16*(D16+1)*E16*F16/100000</f>
        <v>137.87597109399999</v>
      </c>
      <c r="I16" s="4">
        <f>ROUND(H16,0)</f>
        <v>138</v>
      </c>
      <c r="J16">
        <v>18</v>
      </c>
    </row>
    <row r="17" spans="1:10" x14ac:dyDescent="0.2">
      <c r="A17" t="s">
        <v>19</v>
      </c>
      <c r="B17">
        <v>2001</v>
      </c>
      <c r="C17">
        <v>808</v>
      </c>
      <c r="D17">
        <v>4</v>
      </c>
      <c r="E17" s="2">
        <v>40.070999999999998</v>
      </c>
      <c r="F17" s="3">
        <v>76.19</v>
      </c>
      <c r="G17" t="s">
        <v>11</v>
      </c>
      <c r="H17" s="2">
        <f>C17*(D17+1)*E17*F17/100000</f>
        <v>123.34158339599999</v>
      </c>
      <c r="I17" s="4">
        <f>ROUND(H17,0)</f>
        <v>123</v>
      </c>
      <c r="J17">
        <v>20</v>
      </c>
    </row>
    <row r="18" spans="1:10" x14ac:dyDescent="0.2">
      <c r="A18" t="s">
        <v>20</v>
      </c>
      <c r="B18">
        <v>1950</v>
      </c>
      <c r="C18">
        <v>2061</v>
      </c>
      <c r="D18">
        <v>3</v>
      </c>
      <c r="E18" s="2">
        <v>32.777999999999999</v>
      </c>
      <c r="F18" s="3">
        <v>43.97</v>
      </c>
      <c r="G18" t="s">
        <v>11</v>
      </c>
      <c r="H18" s="2">
        <f>C18*(D18+1)*E18*F18/100000</f>
        <v>118.81653953040001</v>
      </c>
      <c r="I18" s="4">
        <f>ROUND(H18,0)</f>
        <v>119</v>
      </c>
      <c r="J18">
        <v>21</v>
      </c>
    </row>
    <row r="19" spans="1:10" x14ac:dyDescent="0.2">
      <c r="A19" t="s">
        <v>10</v>
      </c>
      <c r="B19">
        <v>1982</v>
      </c>
      <c r="C19">
        <v>736</v>
      </c>
      <c r="D19">
        <v>4</v>
      </c>
      <c r="E19" s="2">
        <v>38.005000000000003</v>
      </c>
      <c r="F19" s="3">
        <v>73.959999999999994</v>
      </c>
      <c r="G19" t="s">
        <v>11</v>
      </c>
      <c r="H19" s="2">
        <f>C19*(D19+1)*E19*F19/100000</f>
        <v>103.43927264</v>
      </c>
      <c r="I19" s="4">
        <f>ROUND(H19,0)</f>
        <v>103</v>
      </c>
      <c r="J19">
        <v>23</v>
      </c>
    </row>
    <row r="20" spans="1:10" x14ac:dyDescent="0.2">
      <c r="A20" t="s">
        <v>21</v>
      </c>
      <c r="B20">
        <v>1997</v>
      </c>
      <c r="C20">
        <v>1232</v>
      </c>
      <c r="D20">
        <v>2</v>
      </c>
      <c r="E20" s="2">
        <v>38.503999999999998</v>
      </c>
      <c r="F20" s="3">
        <v>70.2</v>
      </c>
      <c r="G20" t="s">
        <v>11</v>
      </c>
      <c r="H20" s="2">
        <f>C20*(D20+1)*E20*F20/100000</f>
        <v>99.902170367999986</v>
      </c>
      <c r="I20" s="4">
        <f>ROUND(H20,0)</f>
        <v>100</v>
      </c>
      <c r="J20">
        <v>24</v>
      </c>
    </row>
    <row r="21" spans="1:10" x14ac:dyDescent="0.2">
      <c r="A21" t="s">
        <v>22</v>
      </c>
      <c r="B21">
        <v>1957</v>
      </c>
      <c r="C21">
        <v>1217</v>
      </c>
      <c r="D21">
        <v>4</v>
      </c>
      <c r="E21" s="2">
        <v>34.527999999999999</v>
      </c>
      <c r="F21" s="3">
        <v>46.67</v>
      </c>
      <c r="G21" t="s">
        <v>11</v>
      </c>
      <c r="H21" s="2">
        <f>C21*(D21+1)*E21*F21/100000</f>
        <v>98.055014096000008</v>
      </c>
      <c r="I21" s="4">
        <f>ROUND(H21,0)</f>
        <v>98</v>
      </c>
      <c r="J21">
        <v>25</v>
      </c>
    </row>
    <row r="22" spans="1:10" x14ac:dyDescent="0.2">
      <c r="A22" t="s">
        <v>22</v>
      </c>
      <c r="B22">
        <v>1963</v>
      </c>
      <c r="C22">
        <v>900</v>
      </c>
      <c r="D22">
        <v>4</v>
      </c>
      <c r="E22" s="2">
        <v>37.097000000000001</v>
      </c>
      <c r="F22" s="3">
        <v>58.46</v>
      </c>
      <c r="G22" t="s">
        <v>11</v>
      </c>
      <c r="H22" s="2">
        <f>C22*(D22+1)*E22*F22/100000</f>
        <v>97.591077900000016</v>
      </c>
      <c r="I22" s="4">
        <f>ROUND(H22,0)</f>
        <v>98</v>
      </c>
      <c r="J22">
        <v>26</v>
      </c>
    </row>
    <row r="23" spans="1:10" x14ac:dyDescent="0.2">
      <c r="A23" t="s">
        <v>23</v>
      </c>
      <c r="B23">
        <v>1958</v>
      </c>
      <c r="C23">
        <v>813</v>
      </c>
      <c r="D23">
        <v>4</v>
      </c>
      <c r="E23" s="2">
        <v>36.918999999999997</v>
      </c>
      <c r="F23" s="3">
        <v>65</v>
      </c>
      <c r="G23" t="s">
        <v>11</v>
      </c>
      <c r="H23" s="2">
        <f>C23*(D23+1)*E23*F23/100000</f>
        <v>97.549227749999986</v>
      </c>
      <c r="I23" s="4">
        <f>ROUND(H23,0)</f>
        <v>98</v>
      </c>
      <c r="J23">
        <v>27</v>
      </c>
    </row>
    <row r="24" spans="1:10" x14ac:dyDescent="0.2">
      <c r="A24" t="s">
        <v>24</v>
      </c>
      <c r="B24">
        <v>1992</v>
      </c>
      <c r="C24">
        <v>877</v>
      </c>
      <c r="D24">
        <v>3</v>
      </c>
      <c r="E24" s="2">
        <v>39.503999999999998</v>
      </c>
      <c r="F24" s="3">
        <v>65.66</v>
      </c>
      <c r="G24" t="s">
        <v>11</v>
      </c>
      <c r="H24" s="2">
        <f>C24*(D24+1)*E24*F24/100000</f>
        <v>90.991649011199996</v>
      </c>
      <c r="I24" s="4">
        <f>ROUND(H24,0)</f>
        <v>91</v>
      </c>
      <c r="J24">
        <v>29</v>
      </c>
    </row>
    <row r="25" spans="1:10" x14ac:dyDescent="0.2">
      <c r="A25" t="s">
        <v>24</v>
      </c>
      <c r="B25">
        <v>1993</v>
      </c>
      <c r="C25">
        <v>986</v>
      </c>
      <c r="D25">
        <v>2</v>
      </c>
      <c r="E25" s="2">
        <v>38.707000000000001</v>
      </c>
      <c r="F25" s="3">
        <v>75.56</v>
      </c>
      <c r="G25" t="s">
        <v>11</v>
      </c>
      <c r="H25" s="2">
        <f>C25*(D25+1)*E25*F25/100000</f>
        <v>86.512653213599989</v>
      </c>
      <c r="I25" s="4">
        <f>ROUND(H25,0)</f>
        <v>87</v>
      </c>
      <c r="J25">
        <v>30</v>
      </c>
    </row>
    <row r="26" spans="1:10" x14ac:dyDescent="0.2">
      <c r="A26" t="s">
        <v>25</v>
      </c>
      <c r="B26">
        <v>1965</v>
      </c>
      <c r="C26">
        <v>776</v>
      </c>
      <c r="D26">
        <v>3</v>
      </c>
      <c r="E26" s="2">
        <v>35.886000000000003</v>
      </c>
      <c r="F26" s="3">
        <v>73.849999999999994</v>
      </c>
      <c r="G26" t="s">
        <v>11</v>
      </c>
      <c r="H26" s="2">
        <f>C26*(D26+1)*E26*F26/100000</f>
        <v>82.261621344000005</v>
      </c>
      <c r="I26" s="4">
        <f>ROUND(H26,0)</f>
        <v>82</v>
      </c>
      <c r="J26">
        <v>31</v>
      </c>
    </row>
    <row r="27" spans="1:10" x14ac:dyDescent="0.2">
      <c r="A27" t="s">
        <v>10</v>
      </c>
      <c r="B27">
        <v>1978</v>
      </c>
      <c r="C27">
        <v>770</v>
      </c>
      <c r="D27">
        <v>3</v>
      </c>
      <c r="E27" s="2">
        <v>36.085000000000001</v>
      </c>
      <c r="F27" s="3">
        <v>70.91</v>
      </c>
      <c r="G27" t="s">
        <v>11</v>
      </c>
      <c r="H27" s="2">
        <f>C27*(D27+1)*E27*F27/100000</f>
        <v>78.810650379999998</v>
      </c>
      <c r="I27" s="4">
        <f>ROUND(H27,0)</f>
        <v>79</v>
      </c>
      <c r="J27">
        <v>32</v>
      </c>
    </row>
    <row r="28" spans="1:10" x14ac:dyDescent="0.2">
      <c r="A28" t="s">
        <v>17</v>
      </c>
      <c r="B28">
        <v>1953</v>
      </c>
      <c r="C28">
        <v>1085</v>
      </c>
      <c r="D28">
        <v>2</v>
      </c>
      <c r="E28" s="2">
        <v>34.593000000000004</v>
      </c>
      <c r="F28" s="3">
        <v>63.87</v>
      </c>
      <c r="G28" t="s">
        <v>11</v>
      </c>
      <c r="H28" s="2">
        <f>C28*(D28+1)*E28*F28/100000</f>
        <v>71.917757320500002</v>
      </c>
      <c r="I28" s="4">
        <f>ROUND(H28,0)</f>
        <v>72</v>
      </c>
      <c r="J28">
        <v>34</v>
      </c>
    </row>
    <row r="29" spans="1:10" x14ac:dyDescent="0.2">
      <c r="A29" t="s">
        <v>22</v>
      </c>
      <c r="B29">
        <v>1964</v>
      </c>
      <c r="C29">
        <v>634</v>
      </c>
      <c r="D29">
        <v>4</v>
      </c>
      <c r="E29" s="2">
        <v>35.418999999999997</v>
      </c>
      <c r="F29" s="3">
        <v>61.36</v>
      </c>
      <c r="G29" t="s">
        <v>11</v>
      </c>
      <c r="H29" s="2">
        <f>C29*(D29+1)*E29*F29/100000</f>
        <v>68.893921927999997</v>
      </c>
      <c r="I29" s="4">
        <f>ROUND(H29,0)</f>
        <v>69</v>
      </c>
      <c r="J29">
        <v>35</v>
      </c>
    </row>
    <row r="30" spans="1:10" x14ac:dyDescent="0.2">
      <c r="A30" t="s">
        <v>26</v>
      </c>
      <c r="B30">
        <v>1986</v>
      </c>
      <c r="C30">
        <v>1476</v>
      </c>
      <c r="D30">
        <v>1</v>
      </c>
      <c r="E30" s="2">
        <v>37.011000000000003</v>
      </c>
      <c r="F30" s="3">
        <v>62.86</v>
      </c>
      <c r="G30" t="s">
        <v>11</v>
      </c>
      <c r="H30" s="2">
        <f>C30*(D30+1)*E30*F30/100000</f>
        <v>68.678618299200011</v>
      </c>
      <c r="I30" s="4">
        <f>ROUND(H30,0)</f>
        <v>69</v>
      </c>
      <c r="J30">
        <v>36</v>
      </c>
    </row>
    <row r="31" spans="1:10" x14ac:dyDescent="0.2">
      <c r="A31" t="s">
        <v>27</v>
      </c>
      <c r="B31">
        <v>1980</v>
      </c>
      <c r="C31">
        <v>937</v>
      </c>
      <c r="D31">
        <v>2</v>
      </c>
      <c r="E31" s="2">
        <v>35.628999999999998</v>
      </c>
      <c r="F31" s="3">
        <v>65.38</v>
      </c>
      <c r="G31" t="s">
        <v>11</v>
      </c>
      <c r="H31" s="2">
        <f>C31*(D31+1)*E31*F31/100000</f>
        <v>65.480109202199984</v>
      </c>
      <c r="I31" s="4">
        <f>ROUND(H31,0)</f>
        <v>65</v>
      </c>
      <c r="J31">
        <v>37</v>
      </c>
    </row>
    <row r="32" spans="1:10" x14ac:dyDescent="0.2">
      <c r="A32" t="s">
        <v>28</v>
      </c>
      <c r="B32">
        <v>1947</v>
      </c>
      <c r="C32">
        <v>923</v>
      </c>
      <c r="D32">
        <v>3</v>
      </c>
      <c r="E32" s="2">
        <v>31.411999999999999</v>
      </c>
      <c r="F32" s="3">
        <v>53.54</v>
      </c>
      <c r="G32" t="s">
        <v>11</v>
      </c>
      <c r="H32" s="2">
        <f>C32*(D32+1)*E32*F32/100000</f>
        <v>62.091999881599996</v>
      </c>
      <c r="I32" s="4">
        <f>ROUND(H32,0)</f>
        <v>62</v>
      </c>
      <c r="J32">
        <v>38</v>
      </c>
    </row>
    <row r="33" spans="1:10" x14ac:dyDescent="0.2">
      <c r="A33" t="s">
        <v>26</v>
      </c>
      <c r="B33">
        <v>1989</v>
      </c>
      <c r="C33">
        <v>579</v>
      </c>
      <c r="D33">
        <v>3</v>
      </c>
      <c r="E33" s="2">
        <v>37.481999999999999</v>
      </c>
      <c r="F33" s="3">
        <v>69.7</v>
      </c>
      <c r="G33" t="s">
        <v>11</v>
      </c>
      <c r="H33" s="2">
        <f>C33*(D33+1)*E33*F33/100000</f>
        <v>60.505393464000001</v>
      </c>
      <c r="I33" s="4">
        <f>ROUND(H33,0)</f>
        <v>61</v>
      </c>
      <c r="J33">
        <v>41</v>
      </c>
    </row>
    <row r="34" spans="1:10" x14ac:dyDescent="0.2">
      <c r="A34" t="s">
        <v>22</v>
      </c>
      <c r="B34">
        <v>1962</v>
      </c>
      <c r="C34">
        <v>844</v>
      </c>
      <c r="D34">
        <v>2</v>
      </c>
      <c r="E34" s="2">
        <v>37.317</v>
      </c>
      <c r="F34" s="3">
        <v>62.67</v>
      </c>
      <c r="G34" t="s">
        <v>11</v>
      </c>
      <c r="H34" s="2">
        <f>C34*(D34+1)*E34*F34/100000</f>
        <v>59.214779794800002</v>
      </c>
      <c r="I34" s="4">
        <f>ROUND(H34,0)</f>
        <v>59</v>
      </c>
      <c r="J34">
        <v>42</v>
      </c>
    </row>
    <row r="35" spans="1:10" x14ac:dyDescent="0.2">
      <c r="A35" t="s">
        <v>22</v>
      </c>
      <c r="B35">
        <v>1961</v>
      </c>
      <c r="C35">
        <v>969</v>
      </c>
      <c r="D35">
        <v>2</v>
      </c>
      <c r="E35" s="2">
        <v>36.033000000000001</v>
      </c>
      <c r="F35" s="3">
        <v>54.55</v>
      </c>
      <c r="G35" t="s">
        <v>11</v>
      </c>
      <c r="H35" s="2">
        <f>C35*(D35+1)*E35*F35/100000</f>
        <v>57.1399963605</v>
      </c>
      <c r="I35" s="4">
        <f>ROUND(H35,0)</f>
        <v>57</v>
      </c>
      <c r="J35">
        <v>43</v>
      </c>
    </row>
    <row r="36" spans="1:10" x14ac:dyDescent="0.2">
      <c r="A36" t="s">
        <v>24</v>
      </c>
      <c r="B36">
        <v>1991</v>
      </c>
      <c r="C36">
        <v>610</v>
      </c>
      <c r="D36">
        <v>2</v>
      </c>
      <c r="E36" s="2">
        <v>38.744</v>
      </c>
      <c r="F36" s="3">
        <v>79.8</v>
      </c>
      <c r="G36" t="s">
        <v>11</v>
      </c>
      <c r="H36" s="2">
        <f>C36*(D36+1)*E36*F36/100000</f>
        <v>56.579412959999999</v>
      </c>
      <c r="I36" s="4">
        <f>ROUND(H36,0)</f>
        <v>57</v>
      </c>
      <c r="J36">
        <v>44</v>
      </c>
    </row>
    <row r="37" spans="1:10" x14ac:dyDescent="0.2">
      <c r="A37" t="s">
        <v>29</v>
      </c>
      <c r="B37">
        <v>1975</v>
      </c>
      <c r="C37">
        <v>785</v>
      </c>
      <c r="D37">
        <v>2</v>
      </c>
      <c r="E37" s="2">
        <v>34.905999999999999</v>
      </c>
      <c r="F37" s="3">
        <v>61.43</v>
      </c>
      <c r="G37" t="s">
        <v>11</v>
      </c>
      <c r="H37" s="2">
        <f>C37*(D37+1)*E37*F37/100000</f>
        <v>50.497689908999995</v>
      </c>
      <c r="I37" s="4">
        <f>ROUND(H37,0)</f>
        <v>50</v>
      </c>
      <c r="J37">
        <v>46</v>
      </c>
    </row>
    <row r="38" spans="1:10" x14ac:dyDescent="0.2">
      <c r="A38" t="s">
        <v>30</v>
      </c>
      <c r="B38">
        <v>1988</v>
      </c>
      <c r="C38">
        <v>844</v>
      </c>
      <c r="D38">
        <v>1</v>
      </c>
      <c r="E38" s="2">
        <v>38.904000000000003</v>
      </c>
      <c r="F38" s="3">
        <v>76.260000000000005</v>
      </c>
      <c r="G38" t="s">
        <v>11</v>
      </c>
      <c r="H38" s="2">
        <f>C38*(D38+1)*E38*F38/100000</f>
        <v>50.079905395200008</v>
      </c>
      <c r="I38" s="4">
        <f>ROUND(H38,0)</f>
        <v>50</v>
      </c>
      <c r="J38">
        <v>47</v>
      </c>
    </row>
    <row r="39" spans="1:10" x14ac:dyDescent="0.2">
      <c r="A39" t="s">
        <v>24</v>
      </c>
      <c r="B39">
        <v>1995</v>
      </c>
      <c r="C39">
        <v>693</v>
      </c>
      <c r="D39">
        <v>2</v>
      </c>
      <c r="E39" s="2">
        <v>39.191000000000003</v>
      </c>
      <c r="F39" s="3">
        <v>60.85</v>
      </c>
      <c r="G39" t="s">
        <v>11</v>
      </c>
      <c r="H39" s="2">
        <f>C39*(D39+1)*E39*F39/100000</f>
        <v>49.579417156500007</v>
      </c>
      <c r="I39" s="4">
        <f>ROUND(H39,0)</f>
        <v>50</v>
      </c>
      <c r="J39">
        <v>48</v>
      </c>
    </row>
    <row r="40" spans="1:10" x14ac:dyDescent="0.2">
      <c r="A40" t="s">
        <v>17</v>
      </c>
      <c r="B40">
        <v>1955</v>
      </c>
      <c r="C40">
        <v>798</v>
      </c>
      <c r="D40">
        <v>2</v>
      </c>
      <c r="E40" s="2">
        <v>34.447000000000003</v>
      </c>
      <c r="F40" s="3">
        <v>53.08</v>
      </c>
      <c r="G40" t="s">
        <v>11</v>
      </c>
      <c r="H40" s="2">
        <f>C40*(D40+1)*E40*F40/100000</f>
        <v>43.773015434400001</v>
      </c>
      <c r="I40" s="4">
        <f>ROUND(H40,0)</f>
        <v>44</v>
      </c>
      <c r="J40">
        <v>51</v>
      </c>
    </row>
    <row r="41" spans="1:10" x14ac:dyDescent="0.2">
      <c r="A41" t="s">
        <v>31</v>
      </c>
      <c r="B41">
        <v>1998</v>
      </c>
      <c r="C41">
        <v>686</v>
      </c>
      <c r="D41">
        <v>2</v>
      </c>
      <c r="E41" s="2">
        <v>39.988</v>
      </c>
      <c r="F41" s="3">
        <v>50.79</v>
      </c>
      <c r="G41" t="s">
        <v>11</v>
      </c>
      <c r="H41" s="2">
        <f>C41*(D41+1)*E41*F41/100000</f>
        <v>41.797784901600004</v>
      </c>
      <c r="I41" s="4">
        <f>ROUND(H41,0)</f>
        <v>42</v>
      </c>
      <c r="J41">
        <v>52</v>
      </c>
    </row>
    <row r="42" spans="1:10" x14ac:dyDescent="0.2">
      <c r="A42" t="s">
        <v>10</v>
      </c>
      <c r="B42">
        <v>1985</v>
      </c>
      <c r="C42">
        <v>464</v>
      </c>
      <c r="D42">
        <v>2</v>
      </c>
      <c r="E42" s="2">
        <v>36.232999999999997</v>
      </c>
      <c r="F42" s="3">
        <v>80</v>
      </c>
      <c r="G42" t="s">
        <v>11</v>
      </c>
      <c r="H42" s="2">
        <f>C42*(D42+1)*E42*F42/100000</f>
        <v>40.349068799999998</v>
      </c>
      <c r="I42" s="4">
        <f>ROUND(H42,0)</f>
        <v>40</v>
      </c>
      <c r="J42">
        <v>53</v>
      </c>
    </row>
    <row r="43" spans="1:10" x14ac:dyDescent="0.2">
      <c r="A43" t="s">
        <v>19</v>
      </c>
      <c r="B43">
        <v>2000</v>
      </c>
      <c r="C43">
        <v>710</v>
      </c>
      <c r="D43">
        <v>1</v>
      </c>
      <c r="E43" s="2">
        <v>39.220999999999997</v>
      </c>
      <c r="F43" s="3">
        <v>71.75</v>
      </c>
      <c r="G43" t="s">
        <v>11</v>
      </c>
      <c r="H43" s="2">
        <f>C43*(D43+1)*E43*F43/100000</f>
        <v>39.960315849999994</v>
      </c>
      <c r="I43" s="4">
        <f>ROUND(H43,0)</f>
        <v>40</v>
      </c>
      <c r="J43">
        <v>54</v>
      </c>
    </row>
    <row r="44" spans="1:10" x14ac:dyDescent="0.2">
      <c r="A44" t="s">
        <v>32</v>
      </c>
      <c r="B44">
        <v>1976</v>
      </c>
      <c r="C44">
        <v>759</v>
      </c>
      <c r="D44">
        <v>1</v>
      </c>
      <c r="E44" s="2">
        <v>34.518000000000001</v>
      </c>
      <c r="F44" s="3">
        <v>66.92</v>
      </c>
      <c r="G44" t="s">
        <v>11</v>
      </c>
      <c r="H44" s="2">
        <f>C44*(D44+1)*E44*F44/100000</f>
        <v>35.064958420800004</v>
      </c>
      <c r="I44" s="4">
        <f>ROUND(H44,0)</f>
        <v>35</v>
      </c>
      <c r="J44">
        <v>58</v>
      </c>
    </row>
    <row r="45" spans="1:10" x14ac:dyDescent="0.2">
      <c r="A45" t="s">
        <v>33</v>
      </c>
      <c r="B45">
        <v>1996</v>
      </c>
      <c r="C45">
        <v>427</v>
      </c>
      <c r="D45">
        <v>2</v>
      </c>
      <c r="E45" s="2">
        <v>39.235999999999997</v>
      </c>
      <c r="F45" s="3">
        <v>65.48</v>
      </c>
      <c r="G45" t="s">
        <v>11</v>
      </c>
      <c r="H45" s="2">
        <f>C45*(D45+1)*E45*F45/100000</f>
        <v>32.911109716799999</v>
      </c>
      <c r="I45" s="4">
        <f>ROUND(H45,0)</f>
        <v>33</v>
      </c>
      <c r="J45">
        <v>60</v>
      </c>
    </row>
    <row r="46" spans="1:10" x14ac:dyDescent="0.2">
      <c r="A46" t="s">
        <v>24</v>
      </c>
      <c r="B46">
        <v>1994</v>
      </c>
      <c r="C46">
        <v>610</v>
      </c>
      <c r="D46">
        <v>1</v>
      </c>
      <c r="E46" s="2">
        <v>38.381</v>
      </c>
      <c r="F46" s="3">
        <v>61.9</v>
      </c>
      <c r="G46" t="s">
        <v>11</v>
      </c>
      <c r="H46" s="2">
        <f>C46*(D46+1)*E46*F46/100000</f>
        <v>28.98456358</v>
      </c>
      <c r="I46" s="4">
        <f>ROUND(H46,0)</f>
        <v>29</v>
      </c>
      <c r="J46">
        <v>61</v>
      </c>
    </row>
    <row r="47" spans="1:10" x14ac:dyDescent="0.2">
      <c r="A47" t="s">
        <v>29</v>
      </c>
      <c r="B47">
        <v>1977</v>
      </c>
      <c r="C47">
        <v>744</v>
      </c>
      <c r="D47">
        <v>1</v>
      </c>
      <c r="E47" s="2">
        <v>35.42</v>
      </c>
      <c r="F47" s="3">
        <v>53</v>
      </c>
      <c r="G47" t="s">
        <v>11</v>
      </c>
      <c r="H47" s="2">
        <f>C47*(D47+1)*E47*F47/100000</f>
        <v>27.933628799999997</v>
      </c>
      <c r="I47" s="4">
        <f>ROUND(H47,0)</f>
        <v>28</v>
      </c>
      <c r="J47">
        <v>63</v>
      </c>
    </row>
    <row r="48" spans="1:10" x14ac:dyDescent="0.2">
      <c r="A48" t="s">
        <v>34</v>
      </c>
      <c r="B48">
        <v>1967</v>
      </c>
      <c r="C48">
        <v>587</v>
      </c>
      <c r="D48">
        <v>1</v>
      </c>
      <c r="E48" s="2">
        <v>34.917000000000002</v>
      </c>
      <c r="F48" s="3">
        <v>67.69</v>
      </c>
      <c r="G48" t="s">
        <v>11</v>
      </c>
      <c r="H48" s="2">
        <f>C48*(D48+1)*E48*F48/100000</f>
        <v>27.747862510200004</v>
      </c>
      <c r="I48" s="4">
        <f>ROUND(H48,0)</f>
        <v>28</v>
      </c>
      <c r="J48">
        <v>64</v>
      </c>
    </row>
    <row r="49" spans="1:10" x14ac:dyDescent="0.2">
      <c r="A49" t="s">
        <v>35</v>
      </c>
      <c r="B49">
        <v>1987</v>
      </c>
      <c r="C49">
        <v>572</v>
      </c>
      <c r="D49">
        <v>1</v>
      </c>
      <c r="E49" s="2">
        <v>36.643999999999998</v>
      </c>
      <c r="F49" s="3">
        <v>65.22</v>
      </c>
      <c r="G49" t="s">
        <v>11</v>
      </c>
      <c r="H49" s="2">
        <f>C49*(D49+1)*E49*F49/100000</f>
        <v>27.340704019199997</v>
      </c>
      <c r="I49" s="4">
        <f>ROUND(H49,0)</f>
        <v>27</v>
      </c>
      <c r="J49">
        <v>65</v>
      </c>
    </row>
    <row r="50" spans="1:10" x14ac:dyDescent="0.2">
      <c r="A50" t="s">
        <v>18</v>
      </c>
      <c r="B50">
        <v>1983</v>
      </c>
      <c r="C50">
        <v>473</v>
      </c>
      <c r="D50">
        <v>1</v>
      </c>
      <c r="E50" s="2">
        <v>36.231000000000002</v>
      </c>
      <c r="F50" s="3">
        <v>62.86</v>
      </c>
      <c r="G50" t="s">
        <v>11</v>
      </c>
      <c r="H50" s="2">
        <f>C50*(D50+1)*E50*F50/100000</f>
        <v>21.5449670436</v>
      </c>
      <c r="I50" s="4">
        <f>ROUND(H50,0)</f>
        <v>22</v>
      </c>
      <c r="J50">
        <v>67</v>
      </c>
    </row>
    <row r="51" spans="1:10" x14ac:dyDescent="0.2">
      <c r="A51" t="s">
        <v>36</v>
      </c>
      <c r="B51">
        <v>1959</v>
      </c>
      <c r="C51">
        <v>502</v>
      </c>
      <c r="D51">
        <v>1</v>
      </c>
      <c r="E51" s="2">
        <v>35.473999999999997</v>
      </c>
      <c r="F51" s="3">
        <v>54.17</v>
      </c>
      <c r="G51" t="s">
        <v>11</v>
      </c>
      <c r="H51" s="2">
        <f>C51*(D51+1)*E51*F51/100000</f>
        <v>19.293130863199998</v>
      </c>
      <c r="I51" s="4">
        <f>ROUND(H51,0)</f>
        <v>19</v>
      </c>
      <c r="J51">
        <v>70</v>
      </c>
    </row>
    <row r="52" spans="1:10" x14ac:dyDescent="0.2">
      <c r="A52" t="s">
        <v>37</v>
      </c>
      <c r="B52">
        <v>1960</v>
      </c>
      <c r="C52">
        <v>785</v>
      </c>
      <c r="D52">
        <v>0</v>
      </c>
      <c r="E52" s="2">
        <v>37.210999999999999</v>
      </c>
      <c r="F52" s="3">
        <v>63.28</v>
      </c>
      <c r="G52" t="s">
        <v>11</v>
      </c>
      <c r="H52" s="2">
        <f>C52*(D52+1)*E52*F52/100000</f>
        <v>18.484489827999997</v>
      </c>
      <c r="I52" s="4">
        <f>ROUND(H52,0)</f>
        <v>18</v>
      </c>
      <c r="J52">
        <v>71</v>
      </c>
    </row>
    <row r="53" spans="1:10" x14ac:dyDescent="0.2">
      <c r="A53" t="s">
        <v>38</v>
      </c>
      <c r="B53">
        <v>1956</v>
      </c>
      <c r="C53">
        <v>625</v>
      </c>
      <c r="D53">
        <v>0</v>
      </c>
      <c r="E53" s="2">
        <v>36.51</v>
      </c>
      <c r="F53" s="3">
        <v>73.33</v>
      </c>
      <c r="G53" t="s">
        <v>11</v>
      </c>
      <c r="H53" s="2">
        <f>C53*(D53+1)*E53*F53/100000</f>
        <v>16.732989374999999</v>
      </c>
      <c r="I53" s="4">
        <f>ROUND(H53,0)</f>
        <v>17</v>
      </c>
      <c r="J53">
        <v>72</v>
      </c>
    </row>
    <row r="54" spans="1:10" x14ac:dyDescent="0.2">
      <c r="A54" t="s">
        <v>39</v>
      </c>
      <c r="B54">
        <v>1968</v>
      </c>
      <c r="C54">
        <v>209</v>
      </c>
      <c r="D54">
        <v>2</v>
      </c>
      <c r="E54" s="2">
        <v>35.000999999999998</v>
      </c>
      <c r="F54" s="3">
        <v>57.27</v>
      </c>
      <c r="G54" t="s">
        <v>11</v>
      </c>
      <c r="H54" s="2">
        <f>C54*(D54+1)*E54*F54/100000</f>
        <v>12.568260582899999</v>
      </c>
      <c r="I54" s="4">
        <f>ROUND(H54,0)</f>
        <v>13</v>
      </c>
      <c r="J54">
        <v>74</v>
      </c>
    </row>
    <row r="55" spans="1:10" x14ac:dyDescent="0.2">
      <c r="A55" t="s">
        <v>26</v>
      </c>
      <c r="B55">
        <v>1990</v>
      </c>
      <c r="C55">
        <v>305</v>
      </c>
      <c r="D55">
        <v>0</v>
      </c>
      <c r="E55" s="2">
        <v>38.622999999999998</v>
      </c>
      <c r="F55" s="3">
        <v>78.790000000000006</v>
      </c>
      <c r="G55" t="s">
        <v>11</v>
      </c>
      <c r="H55" s="2">
        <f>C55*(D55+1)*E55*F55/100000</f>
        <v>9.2814738185000003</v>
      </c>
      <c r="I55" s="4">
        <f>ROUND(H55,0)</f>
        <v>9</v>
      </c>
      <c r="J55">
        <v>76</v>
      </c>
    </row>
    <row r="56" spans="1:10" x14ac:dyDescent="0.2">
      <c r="A56" t="s">
        <v>40</v>
      </c>
      <c r="B56">
        <v>1966</v>
      </c>
      <c r="C56">
        <v>327</v>
      </c>
      <c r="D56">
        <v>0</v>
      </c>
      <c r="E56" s="2">
        <v>36.82</v>
      </c>
      <c r="F56" s="3">
        <v>63.08</v>
      </c>
      <c r="G56" t="s">
        <v>11</v>
      </c>
      <c r="H56" s="2">
        <f>C56*(D56+1)*E56*F56/100000</f>
        <v>7.5949203119999993</v>
      </c>
      <c r="I56" s="4">
        <f>ROUND(H56,0)</f>
        <v>8</v>
      </c>
      <c r="J56">
        <v>78</v>
      </c>
    </row>
    <row r="57" spans="1:10" x14ac:dyDescent="0.2">
      <c r="A57" t="s">
        <v>19</v>
      </c>
      <c r="B57">
        <v>2002</v>
      </c>
      <c r="C57">
        <v>834</v>
      </c>
      <c r="D57">
        <v>4</v>
      </c>
      <c r="E57" s="2">
        <v>39.93</v>
      </c>
      <c r="F57" s="3">
        <v>80.95</v>
      </c>
      <c r="G57" t="s">
        <v>41</v>
      </c>
      <c r="H57" s="2">
        <f>C57*(D57+1)*E57*F57/100000</f>
        <v>134.78830694999999</v>
      </c>
      <c r="I57" s="4">
        <f>ROUND(H57,0)</f>
        <v>135</v>
      </c>
      <c r="J57">
        <v>19</v>
      </c>
    </row>
    <row r="58" spans="1:10" x14ac:dyDescent="0.2">
      <c r="A58" t="s">
        <v>19</v>
      </c>
      <c r="B58">
        <v>2003</v>
      </c>
      <c r="C58">
        <v>411</v>
      </c>
      <c r="D58">
        <v>1</v>
      </c>
      <c r="E58" s="2">
        <v>40.94</v>
      </c>
      <c r="F58" s="3">
        <v>74.239999999999995</v>
      </c>
      <c r="G58" t="s">
        <v>41</v>
      </c>
      <c r="H58" s="2">
        <f>C58*(D58+1)*E58*F58/100000</f>
        <v>24.983749631999995</v>
      </c>
      <c r="I58" s="4">
        <f>ROUND(H58,0)</f>
        <v>25</v>
      </c>
      <c r="J58">
        <v>66</v>
      </c>
    </row>
    <row r="59" spans="1:10" x14ac:dyDescent="0.2">
      <c r="A59" t="s">
        <v>19</v>
      </c>
      <c r="B59">
        <v>2004</v>
      </c>
      <c r="C59">
        <v>870</v>
      </c>
      <c r="D59">
        <v>5</v>
      </c>
      <c r="E59" s="2">
        <v>40.552999999999997</v>
      </c>
      <c r="F59" s="3">
        <v>78.19</v>
      </c>
      <c r="G59" t="s">
        <v>41</v>
      </c>
      <c r="H59" s="2">
        <f>C59*(D59+1)*E59*F59/100000</f>
        <v>165.51779945399997</v>
      </c>
      <c r="I59" s="4">
        <f>ROUND(H59,0)</f>
        <v>166</v>
      </c>
      <c r="J59">
        <v>14</v>
      </c>
    </row>
    <row r="60" spans="1:10" x14ac:dyDescent="0.2">
      <c r="A60" t="s">
        <v>19</v>
      </c>
      <c r="B60">
        <v>2005</v>
      </c>
      <c r="C60">
        <v>661</v>
      </c>
      <c r="D60">
        <v>1</v>
      </c>
      <c r="E60" s="2">
        <v>41.654000000000003</v>
      </c>
      <c r="F60" s="3">
        <v>82.01</v>
      </c>
      <c r="G60" t="s">
        <v>41</v>
      </c>
      <c r="H60" s="2">
        <f>C60*(D60+1)*E60*F60/100000</f>
        <v>45.160108818800005</v>
      </c>
      <c r="I60" s="4">
        <f>ROUND(H60,0)</f>
        <v>45</v>
      </c>
      <c r="J60">
        <v>50</v>
      </c>
    </row>
    <row r="61" spans="1:10" x14ac:dyDescent="0.2">
      <c r="A61" t="s">
        <v>42</v>
      </c>
      <c r="B61">
        <v>2006</v>
      </c>
      <c r="C61">
        <v>308</v>
      </c>
      <c r="D61">
        <v>1</v>
      </c>
      <c r="E61" s="2">
        <v>40.780999999999999</v>
      </c>
      <c r="F61" s="3">
        <v>78.98</v>
      </c>
      <c r="G61" t="s">
        <v>41</v>
      </c>
      <c r="H61" s="2">
        <f>C61*(D61+1)*E61*F61/100000</f>
        <v>19.8406416208</v>
      </c>
      <c r="I61" s="4">
        <f>ROUND(H61,0)</f>
        <v>20</v>
      </c>
      <c r="J61">
        <v>68</v>
      </c>
    </row>
    <row r="62" spans="1:10" x14ac:dyDescent="0.2">
      <c r="A62" t="s">
        <v>43</v>
      </c>
      <c r="B62">
        <v>2007</v>
      </c>
      <c r="C62">
        <v>497</v>
      </c>
      <c r="D62">
        <v>1</v>
      </c>
      <c r="E62" s="2">
        <v>38.979999999999997</v>
      </c>
      <c r="F62" s="3">
        <v>74.599999999999994</v>
      </c>
      <c r="G62" t="s">
        <v>41</v>
      </c>
      <c r="H62" s="2">
        <f>C62*(D62+1)*E62*F62/100000</f>
        <v>28.904605519999993</v>
      </c>
      <c r="I62" s="4">
        <f>ROUND(H62,0)</f>
        <v>29</v>
      </c>
      <c r="J62">
        <v>62</v>
      </c>
    </row>
    <row r="63" spans="1:10" x14ac:dyDescent="0.2">
      <c r="A63" t="s">
        <v>44</v>
      </c>
      <c r="B63">
        <v>2008</v>
      </c>
      <c r="C63">
        <v>185</v>
      </c>
      <c r="D63">
        <v>1</v>
      </c>
      <c r="E63" s="2">
        <v>40.5</v>
      </c>
      <c r="F63" s="3">
        <v>80.56</v>
      </c>
      <c r="G63" t="s">
        <v>41</v>
      </c>
      <c r="H63" s="2">
        <f>C63*(D63+1)*E63*F63/100000</f>
        <v>12.071916000000002</v>
      </c>
      <c r="I63" s="4">
        <f>ROUND(H63,0)</f>
        <v>12</v>
      </c>
      <c r="J63">
        <v>75</v>
      </c>
    </row>
    <row r="64" spans="1:10" x14ac:dyDescent="0.2">
      <c r="A64" t="s">
        <v>43</v>
      </c>
      <c r="B64">
        <v>2009</v>
      </c>
      <c r="C64">
        <v>364</v>
      </c>
      <c r="D64">
        <v>2</v>
      </c>
      <c r="E64" s="2">
        <v>40.31</v>
      </c>
      <c r="F64" s="3">
        <v>86.67</v>
      </c>
      <c r="G64" t="s">
        <v>41</v>
      </c>
      <c r="H64" s="2">
        <f>C64*(D64+1)*E64*F64/100000</f>
        <v>38.150851284000005</v>
      </c>
      <c r="I64" s="4">
        <f>ROUND(H64,0)</f>
        <v>38</v>
      </c>
      <c r="J64">
        <v>55</v>
      </c>
    </row>
    <row r="65" spans="1:10" x14ac:dyDescent="0.2">
      <c r="A65" t="s">
        <v>43</v>
      </c>
      <c r="B65">
        <v>2010</v>
      </c>
      <c r="C65">
        <v>414</v>
      </c>
      <c r="D65">
        <v>0</v>
      </c>
      <c r="E65" s="2">
        <v>39.585000000000001</v>
      </c>
      <c r="F65" s="3">
        <v>86.29</v>
      </c>
      <c r="G65" t="s">
        <v>41</v>
      </c>
      <c r="H65" s="2">
        <f>C65*(D65+1)*E65*F65/100000</f>
        <v>14.141369151000001</v>
      </c>
      <c r="I65" s="4">
        <f>ROUND(H65,0)</f>
        <v>14</v>
      </c>
      <c r="J65">
        <v>73</v>
      </c>
    </row>
    <row r="66" spans="1:10" x14ac:dyDescent="0.2">
      <c r="A66" t="s">
        <v>45</v>
      </c>
      <c r="B66">
        <v>2011</v>
      </c>
      <c r="C66">
        <v>295</v>
      </c>
      <c r="D66">
        <v>1</v>
      </c>
      <c r="E66" s="2">
        <v>39.787999999999997</v>
      </c>
      <c r="F66" s="3">
        <v>84.34</v>
      </c>
      <c r="G66" t="s">
        <v>41</v>
      </c>
      <c r="H66" s="2">
        <f>C66*(D66+1)*E66*F66/100000</f>
        <v>19.798747528</v>
      </c>
      <c r="I66" s="4">
        <f>ROUND(H66,0)</f>
        <v>20</v>
      </c>
      <c r="J66">
        <v>69</v>
      </c>
    </row>
    <row r="67" spans="1:10" x14ac:dyDescent="0.2">
      <c r="A67" t="s">
        <v>46</v>
      </c>
      <c r="B67">
        <v>2012</v>
      </c>
      <c r="C67">
        <v>664</v>
      </c>
      <c r="D67">
        <v>2</v>
      </c>
      <c r="E67" s="2">
        <v>39.83</v>
      </c>
      <c r="F67" s="3">
        <v>77.27</v>
      </c>
      <c r="G67" t="s">
        <v>41</v>
      </c>
      <c r="H67" s="2">
        <f>C67*(D67+1)*E67*F67/100000</f>
        <v>61.307068871999995</v>
      </c>
      <c r="I67" s="4">
        <f>ROUND(H67,0)</f>
        <v>61</v>
      </c>
      <c r="J67">
        <v>40</v>
      </c>
    </row>
    <row r="68" spans="1:10" x14ac:dyDescent="0.2">
      <c r="A68" t="s">
        <v>47</v>
      </c>
      <c r="B68">
        <v>2013</v>
      </c>
      <c r="C68">
        <v>447</v>
      </c>
      <c r="D68">
        <v>3</v>
      </c>
      <c r="E68" s="2">
        <v>40.545000000000002</v>
      </c>
      <c r="F68" s="3">
        <v>85.35</v>
      </c>
      <c r="G68" t="s">
        <v>41</v>
      </c>
      <c r="H68" s="2">
        <f>C68*(D68+1)*E68*F68/100000</f>
        <v>61.87402161</v>
      </c>
      <c r="I68" s="4">
        <f>ROUND(H68,0)</f>
        <v>62</v>
      </c>
      <c r="J68">
        <v>39</v>
      </c>
    </row>
    <row r="69" spans="1:10" x14ac:dyDescent="0.2">
      <c r="A69" t="s">
        <v>48</v>
      </c>
      <c r="B69">
        <v>2014</v>
      </c>
      <c r="C69">
        <v>684</v>
      </c>
      <c r="D69">
        <v>4</v>
      </c>
      <c r="E69" s="2">
        <v>40.661999999999999</v>
      </c>
      <c r="F69" s="3">
        <v>82.83</v>
      </c>
      <c r="G69" t="s">
        <v>41</v>
      </c>
      <c r="H69" s="2">
        <f>C69*(D69+1)*E69*F69/100000</f>
        <v>115.186744332</v>
      </c>
      <c r="I69" s="4">
        <f>ROUND(H69,0)</f>
        <v>115</v>
      </c>
      <c r="J69">
        <v>22</v>
      </c>
    </row>
    <row r="70" spans="1:10" x14ac:dyDescent="0.2">
      <c r="A70" t="s">
        <v>47</v>
      </c>
      <c r="B70">
        <v>2015</v>
      </c>
      <c r="C70">
        <v>588</v>
      </c>
      <c r="D70">
        <v>1</v>
      </c>
      <c r="E70" s="2">
        <v>39.64</v>
      </c>
      <c r="F70" s="3">
        <v>80.81</v>
      </c>
      <c r="G70" t="s">
        <v>41</v>
      </c>
      <c r="H70" s="2">
        <f>C70*(D70+1)*E70*F70/100000</f>
        <v>37.670906784000003</v>
      </c>
      <c r="I70" s="4">
        <f>ROUND(H70,0)</f>
        <v>38</v>
      </c>
      <c r="J70">
        <v>56</v>
      </c>
    </row>
    <row r="71" spans="1:10" x14ac:dyDescent="0.2">
      <c r="A71" t="s">
        <v>47</v>
      </c>
      <c r="B71">
        <v>2016</v>
      </c>
      <c r="C71">
        <v>317</v>
      </c>
      <c r="D71">
        <v>2</v>
      </c>
      <c r="E71" s="2">
        <v>39.616</v>
      </c>
      <c r="F71" s="3">
        <v>87.88</v>
      </c>
      <c r="G71" t="s">
        <v>41</v>
      </c>
      <c r="H71" s="2">
        <f>C71*(D71+1)*E71*F71/100000</f>
        <v>33.1086283008</v>
      </c>
      <c r="I71" s="4">
        <f>ROUND(H71,0)</f>
        <v>33</v>
      </c>
      <c r="J71">
        <v>59</v>
      </c>
    </row>
    <row r="72" spans="1:10" x14ac:dyDescent="0.2">
      <c r="A72" t="s">
        <v>47</v>
      </c>
      <c r="B72">
        <v>2017</v>
      </c>
      <c r="C72">
        <v>185</v>
      </c>
      <c r="D72">
        <v>0</v>
      </c>
      <c r="E72" s="2">
        <v>40.997</v>
      </c>
      <c r="F72" s="3">
        <v>84.34</v>
      </c>
      <c r="G72" t="s">
        <v>41</v>
      </c>
      <c r="H72" s="2">
        <f>C72*(D72+1)*E72*F72/100000</f>
        <v>6.3967209129999993</v>
      </c>
      <c r="I72" s="4">
        <f>ROUND(H72,0)</f>
        <v>6</v>
      </c>
      <c r="J72">
        <v>79</v>
      </c>
    </row>
    <row r="73" spans="1:10" x14ac:dyDescent="0.2">
      <c r="A73" t="s">
        <v>49</v>
      </c>
      <c r="B73">
        <v>2018</v>
      </c>
      <c r="C73">
        <v>368</v>
      </c>
      <c r="D73">
        <v>2</v>
      </c>
      <c r="E73" s="2">
        <v>40.21</v>
      </c>
      <c r="F73" s="3">
        <v>82.39</v>
      </c>
      <c r="G73" t="s">
        <v>41</v>
      </c>
      <c r="H73" s="2">
        <f>C73*(D73+1)*E73*F73/100000</f>
        <v>36.574436976000008</v>
      </c>
      <c r="I73" s="4">
        <f>ROUND(H73,0)</f>
        <v>37</v>
      </c>
      <c r="J73">
        <v>57</v>
      </c>
    </row>
    <row r="74" spans="1:10" x14ac:dyDescent="0.2">
      <c r="A74" t="s">
        <v>50</v>
      </c>
      <c r="B74">
        <v>2019</v>
      </c>
      <c r="C74">
        <v>245</v>
      </c>
      <c r="D74">
        <v>0</v>
      </c>
      <c r="E74" s="2">
        <v>40.576000000000001</v>
      </c>
      <c r="F74" s="3">
        <v>88.07</v>
      </c>
      <c r="G74" t="s">
        <v>41</v>
      </c>
      <c r="H74" s="2">
        <f>C74*(D74+1)*E74*F74/100000</f>
        <v>8.7551443839999994</v>
      </c>
      <c r="I74" s="4">
        <f>ROUND(H74,0)</f>
        <v>9</v>
      </c>
      <c r="J74">
        <v>77</v>
      </c>
    </row>
    <row r="75" spans="1:10" x14ac:dyDescent="0.2">
      <c r="A75" t="s">
        <v>51</v>
      </c>
      <c r="B75">
        <v>2020</v>
      </c>
      <c r="C75">
        <v>367</v>
      </c>
      <c r="D75">
        <v>3</v>
      </c>
      <c r="E75" s="2">
        <v>39.872</v>
      </c>
      <c r="F75" s="3">
        <v>82.95</v>
      </c>
      <c r="G75" t="s">
        <v>41</v>
      </c>
      <c r="H75" s="2">
        <f>C75*(D75+1)*E75*F75/100000</f>
        <v>48.552373631999998</v>
      </c>
      <c r="I75" s="4">
        <f>ROUND(H75,0)</f>
        <v>49</v>
      </c>
      <c r="J75">
        <v>49</v>
      </c>
    </row>
    <row r="76" spans="1:10" x14ac:dyDescent="0.2">
      <c r="A76" t="s">
        <v>51</v>
      </c>
      <c r="B76">
        <v>2021</v>
      </c>
      <c r="C76">
        <v>613</v>
      </c>
      <c r="D76">
        <v>3</v>
      </c>
      <c r="E76" s="2">
        <v>41.164999999999999</v>
      </c>
      <c r="F76" s="3">
        <v>76.63</v>
      </c>
      <c r="G76" t="s">
        <v>41</v>
      </c>
      <c r="H76" s="2">
        <f>C76*(D76+1)*E76*F76/100000</f>
        <v>77.347701253999986</v>
      </c>
      <c r="I76" s="4">
        <f>ROUND(H76,0)</f>
        <v>77</v>
      </c>
      <c r="J76">
        <v>33</v>
      </c>
    </row>
    <row r="77" spans="1:10" x14ac:dyDescent="0.2">
      <c r="A77" t="s">
        <v>52</v>
      </c>
      <c r="B77">
        <v>2022</v>
      </c>
      <c r="C77">
        <v>946</v>
      </c>
      <c r="D77">
        <v>2</v>
      </c>
      <c r="E77" s="2">
        <v>42.030999999999999</v>
      </c>
      <c r="F77" s="3">
        <v>76.7</v>
      </c>
      <c r="G77" t="s">
        <v>41</v>
      </c>
      <c r="H77" s="2">
        <f>C77*(D77+1)*E77*F77/100000</f>
        <v>91.490811126000011</v>
      </c>
      <c r="I77" s="4">
        <f>ROUND(H77,0)</f>
        <v>91</v>
      </c>
      <c r="J77">
        <v>28</v>
      </c>
    </row>
    <row r="78" spans="1:10" x14ac:dyDescent="0.2">
      <c r="A78" t="s">
        <v>52</v>
      </c>
      <c r="B78">
        <v>2023</v>
      </c>
      <c r="C78">
        <v>797</v>
      </c>
      <c r="D78">
        <v>1</v>
      </c>
      <c r="E78" s="2">
        <v>41.430999999999997</v>
      </c>
      <c r="F78" s="3">
        <v>85.23</v>
      </c>
      <c r="G78" t="s">
        <v>41</v>
      </c>
      <c r="H78" s="2">
        <f>C78*(D78+1)*E78*F78/100000</f>
        <v>56.286756232199998</v>
      </c>
      <c r="I78" s="4">
        <f>ROUND(H78,0)</f>
        <v>56</v>
      </c>
      <c r="J78">
        <v>45</v>
      </c>
    </row>
    <row r="79" spans="1:10" x14ac:dyDescent="0.2">
      <c r="A79" t="s">
        <v>51</v>
      </c>
      <c r="B79">
        <v>2024</v>
      </c>
      <c r="C79">
        <v>1206</v>
      </c>
      <c r="D79">
        <v>6</v>
      </c>
      <c r="E79" s="2">
        <v>41.817999999999998</v>
      </c>
      <c r="F79" s="3">
        <v>80.11</v>
      </c>
      <c r="G79" t="s">
        <v>41</v>
      </c>
      <c r="H79" s="2">
        <f>C79*(D79+1)*E79*F79/100000</f>
        <v>282.81037511159997</v>
      </c>
      <c r="I79" s="4">
        <f>ROUND(H79,0)</f>
        <v>283</v>
      </c>
      <c r="J79">
        <v>4</v>
      </c>
    </row>
    <row r="80" spans="1:10" x14ac:dyDescent="0.2">
      <c r="A80" t="s">
        <v>51</v>
      </c>
      <c r="B80">
        <v>2025</v>
      </c>
      <c r="C80">
        <v>1032</v>
      </c>
      <c r="D80">
        <v>4</v>
      </c>
      <c r="E80" s="2">
        <v>43.44</v>
      </c>
      <c r="F80" s="3">
        <v>86.96</v>
      </c>
      <c r="G80" t="s">
        <v>41</v>
      </c>
      <c r="H80" s="2">
        <f>C80*(D80+1)*E80*F80/100000</f>
        <v>194.92118783999999</v>
      </c>
      <c r="I80" s="4">
        <f>ROUND(H80,0)</f>
        <v>195</v>
      </c>
      <c r="J80">
        <v>10</v>
      </c>
    </row>
  </sheetData>
  <conditionalFormatting sqref="I2:I80">
    <cfRule type="dataBar" priority="1">
      <dataBar>
        <cfvo type="min"/>
        <cfvo type="max"/>
        <color rgb="FF70AD47"/>
      </dataBar>
    </cfRule>
    <cfRule type="dataBar" priority="2">
      <dataBar>
        <cfvo type="min"/>
        <cfvo type="max"/>
        <color rgb="FF70AD47"/>
      </dataBar>
      <extLst>
        <ext xmlns:x14="http://schemas.microsoft.com/office/spreadsheetml/2009/9/main" uri="{B025F937-C7B1-47D3-B67F-A62EFF666E3E}">
          <x14:id>{9F8D3A4F-88A7-332F-55AD-43694293412D}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8D3A4F-88A7-332F-55AD-43694293412D}">
            <x14:dataBar>
              <x14:cfvo type="min"/>
              <x14:cfvo type="max"/>
              <x14:negativeFillColor auto="1"/>
              <x14:axisColor auto="1"/>
            </x14:dataBar>
          </x14:cfRule>
          <xm:sqref>I2:I80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0"/>
  <sheetViews>
    <sheetView zoomScaleNormal="60" zoomScaleSheetLayoutView="100" workbookViewId="0"/>
  </sheetViews>
  <sheetFormatPr defaultRowHeight="15" x14ac:dyDescent="0.2"/>
  <cols>
    <col min="1" max="1" width="7.93359375" customWidth="1"/>
    <col min="2" max="2" width="18.0234375" customWidth="1"/>
    <col min="3" max="3" width="9.01171875" customWidth="1"/>
    <col min="4" max="4" width="11.97265625" customWidth="1"/>
    <col min="5" max="5" width="13.98828125" customWidth="1"/>
    <col min="6" max="6" width="11.97265625" customWidth="1"/>
    <col min="7" max="8" width="9.953125" customWidth="1"/>
    <col min="9" max="9" width="23" customWidth="1"/>
  </cols>
  <sheetData>
    <row r="1" spans="1:9" x14ac:dyDescent="0.2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53</v>
      </c>
      <c r="I1" s="1" t="s">
        <v>54</v>
      </c>
    </row>
    <row r="2" spans="1:9" x14ac:dyDescent="0.2">
      <c r="A2" s="7">
        <v>1</v>
      </c>
      <c r="B2" t="s">
        <v>10</v>
      </c>
      <c r="C2">
        <v>1979</v>
      </c>
      <c r="D2">
        <v>1963</v>
      </c>
      <c r="E2">
        <v>7</v>
      </c>
      <c r="F2" s="2">
        <v>36.512999999999998</v>
      </c>
      <c r="G2" s="3">
        <v>60</v>
      </c>
      <c r="H2" s="4">
        <v>344</v>
      </c>
      <c r="I2" t="s">
        <v>11</v>
      </c>
    </row>
    <row r="3" spans="1:9" x14ac:dyDescent="0.2">
      <c r="A3" s="7">
        <v>2</v>
      </c>
      <c r="B3" t="s">
        <v>12</v>
      </c>
      <c r="C3">
        <v>1969</v>
      </c>
      <c r="D3">
        <v>1984</v>
      </c>
      <c r="E3">
        <v>6</v>
      </c>
      <c r="F3" s="2">
        <v>35.409999999999997</v>
      </c>
      <c r="G3" s="3">
        <v>66.67</v>
      </c>
      <c r="H3" s="4">
        <v>328</v>
      </c>
      <c r="I3" t="s">
        <v>11</v>
      </c>
    </row>
    <row r="4" spans="1:9" x14ac:dyDescent="0.2">
      <c r="A4" s="7">
        <v>3</v>
      </c>
      <c r="B4" t="s">
        <v>13</v>
      </c>
      <c r="C4">
        <v>1973</v>
      </c>
      <c r="D4">
        <v>1820</v>
      </c>
      <c r="E4">
        <v>6</v>
      </c>
      <c r="F4" s="2">
        <v>33.898000000000003</v>
      </c>
      <c r="G4" s="3">
        <v>65.91</v>
      </c>
      <c r="H4" s="4">
        <v>285</v>
      </c>
      <c r="I4" t="s">
        <v>11</v>
      </c>
    </row>
    <row r="5" spans="1:9" x14ac:dyDescent="0.2">
      <c r="A5" s="7">
        <v>4</v>
      </c>
      <c r="B5" t="s">
        <v>51</v>
      </c>
      <c r="C5">
        <v>2024</v>
      </c>
      <c r="D5">
        <v>1206</v>
      </c>
      <c r="E5">
        <v>6</v>
      </c>
      <c r="F5" s="2">
        <v>41.817999999999998</v>
      </c>
      <c r="G5" s="3">
        <v>80.11</v>
      </c>
      <c r="H5" s="4">
        <v>283</v>
      </c>
      <c r="I5" t="s">
        <v>41</v>
      </c>
    </row>
    <row r="6" spans="1:9" x14ac:dyDescent="0.2">
      <c r="A6" s="7">
        <v>5</v>
      </c>
      <c r="B6" t="s">
        <v>14</v>
      </c>
      <c r="C6">
        <v>1952</v>
      </c>
      <c r="D6">
        <v>2136</v>
      </c>
      <c r="E6">
        <v>5</v>
      </c>
      <c r="F6" s="2">
        <v>32.232999999999997</v>
      </c>
      <c r="G6" s="3">
        <v>63.93</v>
      </c>
      <c r="H6" s="4">
        <v>264</v>
      </c>
      <c r="I6" t="s">
        <v>11</v>
      </c>
    </row>
    <row r="7" spans="1:9" x14ac:dyDescent="0.2">
      <c r="A7" s="7">
        <v>6</v>
      </c>
      <c r="B7" t="s">
        <v>12</v>
      </c>
      <c r="C7">
        <v>1970</v>
      </c>
      <c r="D7">
        <v>1194</v>
      </c>
      <c r="E7">
        <v>8</v>
      </c>
      <c r="F7" s="2">
        <v>35.588999999999999</v>
      </c>
      <c r="G7" s="3">
        <v>66.67</v>
      </c>
      <c r="H7" s="4">
        <v>255</v>
      </c>
      <c r="I7" t="s">
        <v>11</v>
      </c>
    </row>
    <row r="8" spans="1:9" x14ac:dyDescent="0.2">
      <c r="A8" s="7">
        <v>7</v>
      </c>
      <c r="B8" t="s">
        <v>10</v>
      </c>
      <c r="C8">
        <v>1981</v>
      </c>
      <c r="D8">
        <v>1226</v>
      </c>
      <c r="E8">
        <v>5</v>
      </c>
      <c r="F8" s="2">
        <v>38.960999999999999</v>
      </c>
      <c r="G8" s="3">
        <v>80.67</v>
      </c>
      <c r="H8" s="4">
        <v>231</v>
      </c>
      <c r="I8" t="s">
        <v>11</v>
      </c>
    </row>
    <row r="9" spans="1:9" x14ac:dyDescent="0.2">
      <c r="A9" s="7">
        <v>8</v>
      </c>
      <c r="B9" t="s">
        <v>15</v>
      </c>
      <c r="C9">
        <v>1948</v>
      </c>
      <c r="D9">
        <v>2273</v>
      </c>
      <c r="E9">
        <v>7</v>
      </c>
      <c r="F9" s="2">
        <v>33.442999999999998</v>
      </c>
      <c r="G9" s="3">
        <v>36.67</v>
      </c>
      <c r="H9" s="4">
        <v>223</v>
      </c>
      <c r="I9" t="s">
        <v>11</v>
      </c>
    </row>
    <row r="10" spans="1:9" x14ac:dyDescent="0.2">
      <c r="A10" s="7">
        <v>9</v>
      </c>
      <c r="B10" t="s">
        <v>16</v>
      </c>
      <c r="C10">
        <v>1951</v>
      </c>
      <c r="D10">
        <v>1973</v>
      </c>
      <c r="E10">
        <v>5</v>
      </c>
      <c r="F10" s="2">
        <v>32.950000000000003</v>
      </c>
      <c r="G10" s="3">
        <v>53.66</v>
      </c>
      <c r="H10" s="4">
        <v>209</v>
      </c>
      <c r="I10" t="s">
        <v>11</v>
      </c>
    </row>
    <row r="11" spans="1:9" x14ac:dyDescent="0.2">
      <c r="A11" s="7">
        <v>10</v>
      </c>
      <c r="B11" t="s">
        <v>51</v>
      </c>
      <c r="C11">
        <v>2025</v>
      </c>
      <c r="D11">
        <v>1032</v>
      </c>
      <c r="E11">
        <v>4</v>
      </c>
      <c r="F11" s="2">
        <v>43.44</v>
      </c>
      <c r="G11" s="3">
        <v>86.96</v>
      </c>
      <c r="H11" s="4">
        <v>195</v>
      </c>
      <c r="I11" t="s">
        <v>41</v>
      </c>
    </row>
    <row r="12" spans="1:9" x14ac:dyDescent="0.2">
      <c r="A12">
        <v>11</v>
      </c>
      <c r="B12" t="s">
        <v>12</v>
      </c>
      <c r="C12">
        <v>1972</v>
      </c>
      <c r="D12">
        <v>1149</v>
      </c>
      <c r="E12">
        <v>6</v>
      </c>
      <c r="F12" s="2">
        <v>35.526000000000003</v>
      </c>
      <c r="G12" s="3">
        <v>66.67</v>
      </c>
      <c r="H12" s="4">
        <v>190</v>
      </c>
      <c r="I12" t="s">
        <v>11</v>
      </c>
    </row>
    <row r="13" spans="1:9" x14ac:dyDescent="0.2">
      <c r="A13">
        <v>12</v>
      </c>
      <c r="B13" t="s">
        <v>12</v>
      </c>
      <c r="C13">
        <v>1974</v>
      </c>
      <c r="D13">
        <v>684</v>
      </c>
      <c r="E13">
        <v>8</v>
      </c>
      <c r="F13" s="2">
        <v>35.241999999999997</v>
      </c>
      <c r="G13" s="3">
        <v>80.77</v>
      </c>
      <c r="H13" s="4">
        <v>175</v>
      </c>
      <c r="I13" t="s">
        <v>11</v>
      </c>
    </row>
    <row r="14" spans="1:9" x14ac:dyDescent="0.2">
      <c r="A14">
        <v>13</v>
      </c>
      <c r="B14" t="s">
        <v>12</v>
      </c>
      <c r="C14">
        <v>1971</v>
      </c>
      <c r="D14">
        <v>1260</v>
      </c>
      <c r="E14">
        <v>4</v>
      </c>
      <c r="F14" s="2">
        <v>37.29</v>
      </c>
      <c r="G14" s="3">
        <v>72.31</v>
      </c>
      <c r="H14" s="4">
        <v>170</v>
      </c>
      <c r="I14" t="s">
        <v>11</v>
      </c>
    </row>
    <row r="15" spans="1:9" x14ac:dyDescent="0.2">
      <c r="A15">
        <v>14</v>
      </c>
      <c r="B15" t="s">
        <v>19</v>
      </c>
      <c r="C15">
        <v>2004</v>
      </c>
      <c r="D15">
        <v>870</v>
      </c>
      <c r="E15">
        <v>5</v>
      </c>
      <c r="F15" s="2">
        <v>40.552999999999997</v>
      </c>
      <c r="G15" s="3">
        <v>78.19</v>
      </c>
      <c r="H15" s="4">
        <v>166</v>
      </c>
      <c r="I15" t="s">
        <v>41</v>
      </c>
    </row>
    <row r="16" spans="1:9" x14ac:dyDescent="0.2">
      <c r="A16">
        <v>15</v>
      </c>
      <c r="B16" t="s">
        <v>17</v>
      </c>
      <c r="C16">
        <v>1954</v>
      </c>
      <c r="D16">
        <v>1898</v>
      </c>
      <c r="E16">
        <v>3</v>
      </c>
      <c r="F16" s="2">
        <v>33.232999999999997</v>
      </c>
      <c r="G16" s="3">
        <v>62.73</v>
      </c>
      <c r="H16" s="4">
        <v>158</v>
      </c>
      <c r="I16" t="s">
        <v>11</v>
      </c>
    </row>
    <row r="17" spans="1:9" x14ac:dyDescent="0.2">
      <c r="A17">
        <v>16</v>
      </c>
      <c r="B17" t="s">
        <v>18</v>
      </c>
      <c r="C17">
        <v>1984</v>
      </c>
      <c r="D17">
        <v>995</v>
      </c>
      <c r="E17">
        <v>5</v>
      </c>
      <c r="F17" s="2">
        <v>35.881999999999998</v>
      </c>
      <c r="G17" s="3">
        <v>72.94</v>
      </c>
      <c r="H17" s="4">
        <v>156</v>
      </c>
      <c r="I17" t="s">
        <v>11</v>
      </c>
    </row>
    <row r="18" spans="1:9" x14ac:dyDescent="0.2">
      <c r="A18">
        <v>17</v>
      </c>
      <c r="B18" t="s">
        <v>19</v>
      </c>
      <c r="C18">
        <v>1999</v>
      </c>
      <c r="D18">
        <v>911</v>
      </c>
      <c r="E18">
        <v>4</v>
      </c>
      <c r="F18" s="2">
        <v>40.276000000000003</v>
      </c>
      <c r="G18" s="3">
        <v>78.33</v>
      </c>
      <c r="H18" s="4">
        <v>144</v>
      </c>
      <c r="I18" t="s">
        <v>11</v>
      </c>
    </row>
    <row r="19" spans="1:9" x14ac:dyDescent="0.2">
      <c r="A19">
        <v>18</v>
      </c>
      <c r="B19" t="s">
        <v>14</v>
      </c>
      <c r="C19">
        <v>1949</v>
      </c>
      <c r="D19">
        <v>2339</v>
      </c>
      <c r="E19">
        <v>3</v>
      </c>
      <c r="F19" s="2">
        <v>32.155000000000001</v>
      </c>
      <c r="G19" s="3">
        <v>45.83</v>
      </c>
      <c r="H19" s="4">
        <v>138</v>
      </c>
      <c r="I19" t="s">
        <v>11</v>
      </c>
    </row>
    <row r="20" spans="1:9" x14ac:dyDescent="0.2">
      <c r="A20">
        <v>19</v>
      </c>
      <c r="B20" t="s">
        <v>19</v>
      </c>
      <c r="C20">
        <v>2002</v>
      </c>
      <c r="D20">
        <v>834</v>
      </c>
      <c r="E20">
        <v>4</v>
      </c>
      <c r="F20" s="2">
        <v>39.93</v>
      </c>
      <c r="G20" s="3">
        <v>80.95</v>
      </c>
      <c r="H20" s="4">
        <v>135</v>
      </c>
      <c r="I20" t="s">
        <v>41</v>
      </c>
    </row>
    <row r="21" spans="1:9" x14ac:dyDescent="0.2">
      <c r="A21">
        <v>20</v>
      </c>
      <c r="B21" t="s">
        <v>19</v>
      </c>
      <c r="C21">
        <v>2001</v>
      </c>
      <c r="D21">
        <v>808</v>
      </c>
      <c r="E21">
        <v>4</v>
      </c>
      <c r="F21" s="2">
        <v>40.070999999999998</v>
      </c>
      <c r="G21" s="3">
        <v>76.19</v>
      </c>
      <c r="H21" s="4">
        <v>123</v>
      </c>
      <c r="I21" t="s">
        <v>11</v>
      </c>
    </row>
    <row r="22" spans="1:9" x14ac:dyDescent="0.2">
      <c r="A22">
        <v>21</v>
      </c>
      <c r="B22" t="s">
        <v>20</v>
      </c>
      <c r="C22">
        <v>1950</v>
      </c>
      <c r="D22">
        <v>2061</v>
      </c>
      <c r="E22">
        <v>3</v>
      </c>
      <c r="F22" s="2">
        <v>32.777999999999999</v>
      </c>
      <c r="G22" s="3">
        <v>43.97</v>
      </c>
      <c r="H22" s="4">
        <v>119</v>
      </c>
      <c r="I22" t="s">
        <v>11</v>
      </c>
    </row>
    <row r="23" spans="1:9" x14ac:dyDescent="0.2">
      <c r="A23">
        <v>22</v>
      </c>
      <c r="B23" t="s">
        <v>48</v>
      </c>
      <c r="C23">
        <v>2014</v>
      </c>
      <c r="D23">
        <v>684</v>
      </c>
      <c r="E23">
        <v>4</v>
      </c>
      <c r="F23" s="2">
        <v>40.661999999999999</v>
      </c>
      <c r="G23" s="3">
        <v>82.83</v>
      </c>
      <c r="H23" s="4">
        <v>115</v>
      </c>
      <c r="I23" t="s">
        <v>41</v>
      </c>
    </row>
    <row r="24" spans="1:9" x14ac:dyDescent="0.2">
      <c r="A24">
        <v>23</v>
      </c>
      <c r="B24" t="s">
        <v>10</v>
      </c>
      <c r="C24">
        <v>1982</v>
      </c>
      <c r="D24">
        <v>736</v>
      </c>
      <c r="E24">
        <v>4</v>
      </c>
      <c r="F24" s="2">
        <v>38.005000000000003</v>
      </c>
      <c r="G24" s="3">
        <v>73.959999999999994</v>
      </c>
      <c r="H24" s="4">
        <v>103</v>
      </c>
      <c r="I24" t="s">
        <v>11</v>
      </c>
    </row>
    <row r="25" spans="1:9" x14ac:dyDescent="0.2">
      <c r="A25">
        <v>24</v>
      </c>
      <c r="B25" t="s">
        <v>21</v>
      </c>
      <c r="C25">
        <v>1997</v>
      </c>
      <c r="D25">
        <v>1232</v>
      </c>
      <c r="E25">
        <v>2</v>
      </c>
      <c r="F25" s="2">
        <v>38.503999999999998</v>
      </c>
      <c r="G25" s="3">
        <v>70.2</v>
      </c>
      <c r="H25" s="4">
        <v>100</v>
      </c>
      <c r="I25" t="s">
        <v>11</v>
      </c>
    </row>
    <row r="26" spans="1:9" x14ac:dyDescent="0.2">
      <c r="A26">
        <v>25</v>
      </c>
      <c r="B26" t="s">
        <v>22</v>
      </c>
      <c r="C26">
        <v>1957</v>
      </c>
      <c r="D26">
        <v>1217</v>
      </c>
      <c r="E26">
        <v>4</v>
      </c>
      <c r="F26" s="2">
        <v>34.527999999999999</v>
      </c>
      <c r="G26" s="3">
        <v>46.67</v>
      </c>
      <c r="H26" s="4">
        <v>98</v>
      </c>
      <c r="I26" t="s">
        <v>11</v>
      </c>
    </row>
    <row r="27" spans="1:9" x14ac:dyDescent="0.2">
      <c r="A27">
        <v>26</v>
      </c>
      <c r="B27" t="s">
        <v>22</v>
      </c>
      <c r="C27">
        <v>1963</v>
      </c>
      <c r="D27">
        <v>900</v>
      </c>
      <c r="E27">
        <v>4</v>
      </c>
      <c r="F27" s="2">
        <v>37.097000000000001</v>
      </c>
      <c r="G27" s="3">
        <v>58.46</v>
      </c>
      <c r="H27" s="4">
        <v>98</v>
      </c>
      <c r="I27" t="s">
        <v>11</v>
      </c>
    </row>
    <row r="28" spans="1:9" x14ac:dyDescent="0.2">
      <c r="A28">
        <v>27</v>
      </c>
      <c r="B28" t="s">
        <v>23</v>
      </c>
      <c r="C28">
        <v>1958</v>
      </c>
      <c r="D28">
        <v>813</v>
      </c>
      <c r="E28">
        <v>4</v>
      </c>
      <c r="F28" s="2">
        <v>36.918999999999997</v>
      </c>
      <c r="G28" s="3">
        <v>65</v>
      </c>
      <c r="H28" s="4">
        <v>98</v>
      </c>
      <c r="I28" t="s">
        <v>11</v>
      </c>
    </row>
    <row r="29" spans="1:9" x14ac:dyDescent="0.2">
      <c r="A29">
        <v>28</v>
      </c>
      <c r="B29" t="s">
        <v>52</v>
      </c>
      <c r="C29">
        <v>2022</v>
      </c>
      <c r="D29">
        <v>946</v>
      </c>
      <c r="E29">
        <v>2</v>
      </c>
      <c r="F29" s="2">
        <v>42.030999999999999</v>
      </c>
      <c r="G29" s="3">
        <v>76.7</v>
      </c>
      <c r="H29" s="4">
        <v>91</v>
      </c>
      <c r="I29" t="s">
        <v>41</v>
      </c>
    </row>
    <row r="30" spans="1:9" x14ac:dyDescent="0.2">
      <c r="A30">
        <v>29</v>
      </c>
      <c r="B30" t="s">
        <v>24</v>
      </c>
      <c r="C30">
        <v>1992</v>
      </c>
      <c r="D30">
        <v>877</v>
      </c>
      <c r="E30">
        <v>3</v>
      </c>
      <c r="F30" s="2">
        <v>39.503999999999998</v>
      </c>
      <c r="G30" s="3">
        <v>65.66</v>
      </c>
      <c r="H30" s="4">
        <v>91</v>
      </c>
      <c r="I30" t="s">
        <v>11</v>
      </c>
    </row>
    <row r="31" spans="1:9" x14ac:dyDescent="0.2">
      <c r="A31">
        <v>30</v>
      </c>
      <c r="B31" t="s">
        <v>24</v>
      </c>
      <c r="C31">
        <v>1993</v>
      </c>
      <c r="D31">
        <v>986</v>
      </c>
      <c r="E31">
        <v>2</v>
      </c>
      <c r="F31" s="2">
        <v>38.707000000000001</v>
      </c>
      <c r="G31" s="3">
        <v>75.56</v>
      </c>
      <c r="H31" s="4">
        <v>87</v>
      </c>
      <c r="I31" t="s">
        <v>11</v>
      </c>
    </row>
    <row r="32" spans="1:9" x14ac:dyDescent="0.2">
      <c r="A32">
        <v>31</v>
      </c>
      <c r="B32" t="s">
        <v>25</v>
      </c>
      <c r="C32">
        <v>1965</v>
      </c>
      <c r="D32">
        <v>776</v>
      </c>
      <c r="E32">
        <v>3</v>
      </c>
      <c r="F32" s="2">
        <v>35.886000000000003</v>
      </c>
      <c r="G32" s="3">
        <v>73.849999999999994</v>
      </c>
      <c r="H32" s="4">
        <v>82</v>
      </c>
      <c r="I32" t="s">
        <v>11</v>
      </c>
    </row>
    <row r="33" spans="1:9" x14ac:dyDescent="0.2">
      <c r="A33">
        <v>32</v>
      </c>
      <c r="B33" t="s">
        <v>10</v>
      </c>
      <c r="C33">
        <v>1978</v>
      </c>
      <c r="D33">
        <v>770</v>
      </c>
      <c r="E33">
        <v>3</v>
      </c>
      <c r="F33" s="2">
        <v>36.085000000000001</v>
      </c>
      <c r="G33" s="3">
        <v>70.91</v>
      </c>
      <c r="H33" s="4">
        <v>79</v>
      </c>
      <c r="I33" t="s">
        <v>11</v>
      </c>
    </row>
    <row r="34" spans="1:9" x14ac:dyDescent="0.2">
      <c r="A34">
        <v>33</v>
      </c>
      <c r="B34" t="s">
        <v>51</v>
      </c>
      <c r="C34">
        <v>2021</v>
      </c>
      <c r="D34">
        <v>613</v>
      </c>
      <c r="E34">
        <v>3</v>
      </c>
      <c r="F34" s="2">
        <v>41.164999999999999</v>
      </c>
      <c r="G34" s="3">
        <v>76.63</v>
      </c>
      <c r="H34" s="4">
        <v>77</v>
      </c>
      <c r="I34" t="s">
        <v>41</v>
      </c>
    </row>
    <row r="35" spans="1:9" x14ac:dyDescent="0.2">
      <c r="A35">
        <v>34</v>
      </c>
      <c r="B35" t="s">
        <v>17</v>
      </c>
      <c r="C35">
        <v>1953</v>
      </c>
      <c r="D35">
        <v>1085</v>
      </c>
      <c r="E35">
        <v>2</v>
      </c>
      <c r="F35" s="2">
        <v>34.593000000000004</v>
      </c>
      <c r="G35" s="3">
        <v>63.87</v>
      </c>
      <c r="H35" s="4">
        <v>72</v>
      </c>
      <c r="I35" t="s">
        <v>11</v>
      </c>
    </row>
    <row r="36" spans="1:9" x14ac:dyDescent="0.2">
      <c r="A36">
        <v>35</v>
      </c>
      <c r="B36" t="s">
        <v>22</v>
      </c>
      <c r="C36">
        <v>1964</v>
      </c>
      <c r="D36">
        <v>634</v>
      </c>
      <c r="E36">
        <v>4</v>
      </c>
      <c r="F36" s="2">
        <v>35.418999999999997</v>
      </c>
      <c r="G36" s="3">
        <v>61.36</v>
      </c>
      <c r="H36" s="4">
        <v>69</v>
      </c>
      <c r="I36" t="s">
        <v>11</v>
      </c>
    </row>
    <row r="37" spans="1:9" x14ac:dyDescent="0.2">
      <c r="A37">
        <v>36</v>
      </c>
      <c r="B37" t="s">
        <v>26</v>
      </c>
      <c r="C37">
        <v>1986</v>
      </c>
      <c r="D37">
        <v>1476</v>
      </c>
      <c r="E37">
        <v>1</v>
      </c>
      <c r="F37" s="2">
        <v>37.011000000000003</v>
      </c>
      <c r="G37" s="3">
        <v>62.86</v>
      </c>
      <c r="H37" s="4">
        <v>69</v>
      </c>
      <c r="I37" t="s">
        <v>11</v>
      </c>
    </row>
    <row r="38" spans="1:9" x14ac:dyDescent="0.2">
      <c r="A38">
        <v>37</v>
      </c>
      <c r="B38" t="s">
        <v>27</v>
      </c>
      <c r="C38">
        <v>1980</v>
      </c>
      <c r="D38">
        <v>937</v>
      </c>
      <c r="E38">
        <v>2</v>
      </c>
      <c r="F38" s="2">
        <v>35.628999999999998</v>
      </c>
      <c r="G38" s="3">
        <v>65.38</v>
      </c>
      <c r="H38" s="4">
        <v>65</v>
      </c>
      <c r="I38" t="s">
        <v>11</v>
      </c>
    </row>
    <row r="39" spans="1:9" x14ac:dyDescent="0.2">
      <c r="A39">
        <v>38</v>
      </c>
      <c r="B39" t="s">
        <v>28</v>
      </c>
      <c r="C39">
        <v>1947</v>
      </c>
      <c r="D39">
        <v>923</v>
      </c>
      <c r="E39">
        <v>3</v>
      </c>
      <c r="F39" s="2">
        <v>31.411999999999999</v>
      </c>
      <c r="G39" s="3">
        <v>53.54</v>
      </c>
      <c r="H39" s="4">
        <v>62</v>
      </c>
      <c r="I39" t="s">
        <v>11</v>
      </c>
    </row>
    <row r="40" spans="1:9" x14ac:dyDescent="0.2">
      <c r="A40">
        <v>39</v>
      </c>
      <c r="B40" t="s">
        <v>47</v>
      </c>
      <c r="C40">
        <v>2013</v>
      </c>
      <c r="D40">
        <v>447</v>
      </c>
      <c r="E40">
        <v>3</v>
      </c>
      <c r="F40" s="2">
        <v>40.545000000000002</v>
      </c>
      <c r="G40" s="3">
        <v>85.35</v>
      </c>
      <c r="H40" s="4">
        <v>62</v>
      </c>
      <c r="I40" t="s">
        <v>41</v>
      </c>
    </row>
    <row r="41" spans="1:9" x14ac:dyDescent="0.2">
      <c r="A41">
        <v>40</v>
      </c>
      <c r="B41" t="s">
        <v>46</v>
      </c>
      <c r="C41">
        <v>2012</v>
      </c>
      <c r="D41">
        <v>664</v>
      </c>
      <c r="E41">
        <v>2</v>
      </c>
      <c r="F41" s="2">
        <v>39.83</v>
      </c>
      <c r="G41" s="3">
        <v>77.27</v>
      </c>
      <c r="H41" s="4">
        <v>61</v>
      </c>
      <c r="I41" t="s">
        <v>41</v>
      </c>
    </row>
    <row r="42" spans="1:9" x14ac:dyDescent="0.2">
      <c r="A42">
        <v>41</v>
      </c>
      <c r="B42" t="s">
        <v>26</v>
      </c>
      <c r="C42">
        <v>1989</v>
      </c>
      <c r="D42">
        <v>579</v>
      </c>
      <c r="E42">
        <v>3</v>
      </c>
      <c r="F42" s="2">
        <v>37.481999999999999</v>
      </c>
      <c r="G42" s="3">
        <v>69.7</v>
      </c>
      <c r="H42" s="4">
        <v>61</v>
      </c>
      <c r="I42" t="s">
        <v>11</v>
      </c>
    </row>
    <row r="43" spans="1:9" x14ac:dyDescent="0.2">
      <c r="A43">
        <v>42</v>
      </c>
      <c r="B43" t="s">
        <v>22</v>
      </c>
      <c r="C43">
        <v>1962</v>
      </c>
      <c r="D43">
        <v>844</v>
      </c>
      <c r="E43">
        <v>2</v>
      </c>
      <c r="F43" s="2">
        <v>37.317</v>
      </c>
      <c r="G43" s="3">
        <v>62.67</v>
      </c>
      <c r="H43" s="4">
        <v>59</v>
      </c>
      <c r="I43" t="s">
        <v>11</v>
      </c>
    </row>
    <row r="44" spans="1:9" x14ac:dyDescent="0.2">
      <c r="A44">
        <v>43</v>
      </c>
      <c r="B44" t="s">
        <v>22</v>
      </c>
      <c r="C44">
        <v>1961</v>
      </c>
      <c r="D44">
        <v>969</v>
      </c>
      <c r="E44">
        <v>2</v>
      </c>
      <c r="F44" s="2">
        <v>36.033000000000001</v>
      </c>
      <c r="G44" s="3">
        <v>54.55</v>
      </c>
      <c r="H44" s="4">
        <v>57</v>
      </c>
      <c r="I44" t="s">
        <v>11</v>
      </c>
    </row>
    <row r="45" spans="1:9" x14ac:dyDescent="0.2">
      <c r="A45">
        <v>44</v>
      </c>
      <c r="B45" t="s">
        <v>24</v>
      </c>
      <c r="C45">
        <v>1991</v>
      </c>
      <c r="D45">
        <v>610</v>
      </c>
      <c r="E45">
        <v>2</v>
      </c>
      <c r="F45" s="2">
        <v>38.744</v>
      </c>
      <c r="G45" s="3">
        <v>79.8</v>
      </c>
      <c r="H45" s="4">
        <v>57</v>
      </c>
      <c r="I45" t="s">
        <v>11</v>
      </c>
    </row>
    <row r="46" spans="1:9" x14ac:dyDescent="0.2">
      <c r="A46">
        <v>45</v>
      </c>
      <c r="B46" t="s">
        <v>52</v>
      </c>
      <c r="C46">
        <v>2023</v>
      </c>
      <c r="D46">
        <v>797</v>
      </c>
      <c r="E46">
        <v>1</v>
      </c>
      <c r="F46" s="2">
        <v>41.430999999999997</v>
      </c>
      <c r="G46" s="3">
        <v>85.23</v>
      </c>
      <c r="H46" s="4">
        <v>56</v>
      </c>
      <c r="I46" t="s">
        <v>41</v>
      </c>
    </row>
    <row r="47" spans="1:9" x14ac:dyDescent="0.2">
      <c r="A47">
        <v>46</v>
      </c>
      <c r="B47" t="s">
        <v>29</v>
      </c>
      <c r="C47">
        <v>1975</v>
      </c>
      <c r="D47">
        <v>785</v>
      </c>
      <c r="E47">
        <v>2</v>
      </c>
      <c r="F47" s="2">
        <v>34.905999999999999</v>
      </c>
      <c r="G47" s="3">
        <v>61.43</v>
      </c>
      <c r="H47" s="4">
        <v>50</v>
      </c>
      <c r="I47" t="s">
        <v>11</v>
      </c>
    </row>
    <row r="48" spans="1:9" x14ac:dyDescent="0.2">
      <c r="A48">
        <v>47</v>
      </c>
      <c r="B48" t="s">
        <v>30</v>
      </c>
      <c r="C48">
        <v>1988</v>
      </c>
      <c r="D48">
        <v>844</v>
      </c>
      <c r="E48">
        <v>1</v>
      </c>
      <c r="F48" s="2">
        <v>38.904000000000003</v>
      </c>
      <c r="G48" s="3">
        <v>76.260000000000005</v>
      </c>
      <c r="H48" s="4">
        <v>50</v>
      </c>
      <c r="I48" t="s">
        <v>11</v>
      </c>
    </row>
    <row r="49" spans="1:9" x14ac:dyDescent="0.2">
      <c r="A49">
        <v>48</v>
      </c>
      <c r="B49" t="s">
        <v>24</v>
      </c>
      <c r="C49">
        <v>1995</v>
      </c>
      <c r="D49">
        <v>693</v>
      </c>
      <c r="E49">
        <v>2</v>
      </c>
      <c r="F49" s="2">
        <v>39.191000000000003</v>
      </c>
      <c r="G49" s="3">
        <v>60.85</v>
      </c>
      <c r="H49" s="4">
        <v>50</v>
      </c>
      <c r="I49" t="s">
        <v>11</v>
      </c>
    </row>
    <row r="50" spans="1:9" x14ac:dyDescent="0.2">
      <c r="A50">
        <v>49</v>
      </c>
      <c r="B50" t="s">
        <v>51</v>
      </c>
      <c r="C50">
        <v>2020</v>
      </c>
      <c r="D50">
        <v>367</v>
      </c>
      <c r="E50">
        <v>3</v>
      </c>
      <c r="F50" s="2">
        <v>39.872</v>
      </c>
      <c r="G50" s="3">
        <v>82.95</v>
      </c>
      <c r="H50" s="4">
        <v>49</v>
      </c>
      <c r="I50" t="s">
        <v>41</v>
      </c>
    </row>
    <row r="51" spans="1:9" x14ac:dyDescent="0.2">
      <c r="A51">
        <v>50</v>
      </c>
      <c r="B51" t="s">
        <v>19</v>
      </c>
      <c r="C51">
        <v>2005</v>
      </c>
      <c r="D51">
        <v>661</v>
      </c>
      <c r="E51">
        <v>1</v>
      </c>
      <c r="F51" s="2">
        <v>41.654000000000003</v>
      </c>
      <c r="G51" s="3">
        <v>82.01</v>
      </c>
      <c r="H51" s="4">
        <v>45</v>
      </c>
      <c r="I51" t="s">
        <v>41</v>
      </c>
    </row>
    <row r="52" spans="1:9" x14ac:dyDescent="0.2">
      <c r="A52">
        <v>51</v>
      </c>
      <c r="B52" t="s">
        <v>17</v>
      </c>
      <c r="C52">
        <v>1955</v>
      </c>
      <c r="D52">
        <v>798</v>
      </c>
      <c r="E52">
        <v>2</v>
      </c>
      <c r="F52" s="2">
        <v>34.447000000000003</v>
      </c>
      <c r="G52" s="3">
        <v>53.08</v>
      </c>
      <c r="H52" s="4">
        <v>44</v>
      </c>
      <c r="I52" t="s">
        <v>11</v>
      </c>
    </row>
    <row r="53" spans="1:9" x14ac:dyDescent="0.2">
      <c r="A53">
        <v>52</v>
      </c>
      <c r="B53" t="s">
        <v>31</v>
      </c>
      <c r="C53">
        <v>1998</v>
      </c>
      <c r="D53">
        <v>686</v>
      </c>
      <c r="E53">
        <v>2</v>
      </c>
      <c r="F53" s="2">
        <v>39.988</v>
      </c>
      <c r="G53" s="3">
        <v>50.79</v>
      </c>
      <c r="H53" s="4">
        <v>42</v>
      </c>
      <c r="I53" t="s">
        <v>11</v>
      </c>
    </row>
    <row r="54" spans="1:9" x14ac:dyDescent="0.2">
      <c r="A54">
        <v>53</v>
      </c>
      <c r="B54" t="s">
        <v>10</v>
      </c>
      <c r="C54">
        <v>1985</v>
      </c>
      <c r="D54">
        <v>464</v>
      </c>
      <c r="E54">
        <v>2</v>
      </c>
      <c r="F54" s="2">
        <v>36.232999999999997</v>
      </c>
      <c r="G54" s="3">
        <v>80</v>
      </c>
      <c r="H54" s="4">
        <v>40</v>
      </c>
      <c r="I54" t="s">
        <v>11</v>
      </c>
    </row>
    <row r="55" spans="1:9" x14ac:dyDescent="0.2">
      <c r="A55">
        <v>54</v>
      </c>
      <c r="B55" t="s">
        <v>19</v>
      </c>
      <c r="C55">
        <v>2000</v>
      </c>
      <c r="D55">
        <v>710</v>
      </c>
      <c r="E55">
        <v>1</v>
      </c>
      <c r="F55" s="2">
        <v>39.220999999999997</v>
      </c>
      <c r="G55" s="3">
        <v>71.75</v>
      </c>
      <c r="H55" s="4">
        <v>40</v>
      </c>
      <c r="I55" t="s">
        <v>11</v>
      </c>
    </row>
    <row r="56" spans="1:9" x14ac:dyDescent="0.2">
      <c r="A56">
        <v>55</v>
      </c>
      <c r="B56" t="s">
        <v>43</v>
      </c>
      <c r="C56">
        <v>2009</v>
      </c>
      <c r="D56">
        <v>364</v>
      </c>
      <c r="E56">
        <v>2</v>
      </c>
      <c r="F56" s="2">
        <v>40.31</v>
      </c>
      <c r="G56" s="3">
        <v>86.67</v>
      </c>
      <c r="H56" s="4">
        <v>38</v>
      </c>
      <c r="I56" t="s">
        <v>41</v>
      </c>
    </row>
    <row r="57" spans="1:9" x14ac:dyDescent="0.2">
      <c r="A57">
        <v>56</v>
      </c>
      <c r="B57" t="s">
        <v>47</v>
      </c>
      <c r="C57">
        <v>2015</v>
      </c>
      <c r="D57">
        <v>588</v>
      </c>
      <c r="E57">
        <v>1</v>
      </c>
      <c r="F57" s="2">
        <v>39.64</v>
      </c>
      <c r="G57" s="3">
        <v>80.81</v>
      </c>
      <c r="H57" s="4">
        <v>38</v>
      </c>
      <c r="I57" t="s">
        <v>41</v>
      </c>
    </row>
    <row r="58" spans="1:9" x14ac:dyDescent="0.2">
      <c r="A58">
        <v>57</v>
      </c>
      <c r="B58" t="s">
        <v>49</v>
      </c>
      <c r="C58">
        <v>2018</v>
      </c>
      <c r="D58">
        <v>368</v>
      </c>
      <c r="E58">
        <v>2</v>
      </c>
      <c r="F58" s="2">
        <v>40.21</v>
      </c>
      <c r="G58" s="3">
        <v>82.39</v>
      </c>
      <c r="H58" s="4">
        <v>37</v>
      </c>
      <c r="I58" t="s">
        <v>41</v>
      </c>
    </row>
    <row r="59" spans="1:9" x14ac:dyDescent="0.2">
      <c r="A59">
        <v>58</v>
      </c>
      <c r="B59" t="s">
        <v>32</v>
      </c>
      <c r="C59">
        <v>1976</v>
      </c>
      <c r="D59">
        <v>759</v>
      </c>
      <c r="E59">
        <v>1</v>
      </c>
      <c r="F59" s="2">
        <v>34.518000000000001</v>
      </c>
      <c r="G59" s="3">
        <v>66.92</v>
      </c>
      <c r="H59" s="4">
        <v>35</v>
      </c>
      <c r="I59" t="s">
        <v>11</v>
      </c>
    </row>
    <row r="60" spans="1:9" x14ac:dyDescent="0.2">
      <c r="A60">
        <v>59</v>
      </c>
      <c r="B60" t="s">
        <v>47</v>
      </c>
      <c r="C60">
        <v>2016</v>
      </c>
      <c r="D60">
        <v>317</v>
      </c>
      <c r="E60">
        <v>2</v>
      </c>
      <c r="F60" s="2">
        <v>39.616</v>
      </c>
      <c r="G60" s="3">
        <v>87.88</v>
      </c>
      <c r="H60" s="4">
        <v>33</v>
      </c>
      <c r="I60" t="s">
        <v>41</v>
      </c>
    </row>
    <row r="61" spans="1:9" x14ac:dyDescent="0.2">
      <c r="A61">
        <v>60</v>
      </c>
      <c r="B61" t="s">
        <v>33</v>
      </c>
      <c r="C61">
        <v>1996</v>
      </c>
      <c r="D61">
        <v>427</v>
      </c>
      <c r="E61">
        <v>2</v>
      </c>
      <c r="F61" s="2">
        <v>39.235999999999997</v>
      </c>
      <c r="G61" s="3">
        <v>65.48</v>
      </c>
      <c r="H61" s="4">
        <v>33</v>
      </c>
      <c r="I61" t="s">
        <v>11</v>
      </c>
    </row>
    <row r="62" spans="1:9" x14ac:dyDescent="0.2">
      <c r="A62">
        <v>61</v>
      </c>
      <c r="B62" t="s">
        <v>24</v>
      </c>
      <c r="C62">
        <v>1994</v>
      </c>
      <c r="D62">
        <v>610</v>
      </c>
      <c r="E62">
        <v>1</v>
      </c>
      <c r="F62" s="2">
        <v>38.381</v>
      </c>
      <c r="G62" s="3">
        <v>61.9</v>
      </c>
      <c r="H62" s="4">
        <v>29</v>
      </c>
      <c r="I62" t="s">
        <v>11</v>
      </c>
    </row>
    <row r="63" spans="1:9" x14ac:dyDescent="0.2">
      <c r="A63">
        <v>62</v>
      </c>
      <c r="B63" t="s">
        <v>43</v>
      </c>
      <c r="C63">
        <v>2007</v>
      </c>
      <c r="D63">
        <v>497</v>
      </c>
      <c r="E63">
        <v>1</v>
      </c>
      <c r="F63" s="2">
        <v>38.979999999999997</v>
      </c>
      <c r="G63" s="3">
        <v>74.599999999999994</v>
      </c>
      <c r="H63" s="4">
        <v>29</v>
      </c>
      <c r="I63" t="s">
        <v>41</v>
      </c>
    </row>
    <row r="64" spans="1:9" x14ac:dyDescent="0.2">
      <c r="A64">
        <v>63</v>
      </c>
      <c r="B64" t="s">
        <v>29</v>
      </c>
      <c r="C64">
        <v>1977</v>
      </c>
      <c r="D64">
        <v>744</v>
      </c>
      <c r="E64">
        <v>1</v>
      </c>
      <c r="F64" s="2">
        <v>35.42</v>
      </c>
      <c r="G64" s="3">
        <v>53</v>
      </c>
      <c r="H64" s="4">
        <v>28</v>
      </c>
      <c r="I64" t="s">
        <v>11</v>
      </c>
    </row>
    <row r="65" spans="1:9" x14ac:dyDescent="0.2">
      <c r="A65">
        <v>64</v>
      </c>
      <c r="B65" t="s">
        <v>34</v>
      </c>
      <c r="C65">
        <v>1967</v>
      </c>
      <c r="D65">
        <v>587</v>
      </c>
      <c r="E65">
        <v>1</v>
      </c>
      <c r="F65" s="2">
        <v>34.917000000000002</v>
      </c>
      <c r="G65" s="3">
        <v>67.69</v>
      </c>
      <c r="H65" s="4">
        <v>28</v>
      </c>
      <c r="I65" t="s">
        <v>11</v>
      </c>
    </row>
    <row r="66" spans="1:9" x14ac:dyDescent="0.2">
      <c r="A66">
        <v>65</v>
      </c>
      <c r="B66" t="s">
        <v>35</v>
      </c>
      <c r="C66">
        <v>1987</v>
      </c>
      <c r="D66">
        <v>572</v>
      </c>
      <c r="E66">
        <v>1</v>
      </c>
      <c r="F66" s="2">
        <v>36.643999999999998</v>
      </c>
      <c r="G66" s="3">
        <v>65.22</v>
      </c>
      <c r="H66" s="4">
        <v>27</v>
      </c>
      <c r="I66" t="s">
        <v>11</v>
      </c>
    </row>
    <row r="67" spans="1:9" x14ac:dyDescent="0.2">
      <c r="A67">
        <v>66</v>
      </c>
      <c r="B67" t="s">
        <v>19</v>
      </c>
      <c r="C67">
        <v>2003</v>
      </c>
      <c r="D67">
        <v>411</v>
      </c>
      <c r="E67">
        <v>1</v>
      </c>
      <c r="F67" s="2">
        <v>40.94</v>
      </c>
      <c r="G67" s="3">
        <v>74.239999999999995</v>
      </c>
      <c r="H67" s="4">
        <v>25</v>
      </c>
      <c r="I67" t="s">
        <v>41</v>
      </c>
    </row>
    <row r="68" spans="1:9" x14ac:dyDescent="0.2">
      <c r="A68">
        <v>67</v>
      </c>
      <c r="B68" t="s">
        <v>18</v>
      </c>
      <c r="C68">
        <v>1983</v>
      </c>
      <c r="D68">
        <v>473</v>
      </c>
      <c r="E68">
        <v>1</v>
      </c>
      <c r="F68" s="2">
        <v>36.231000000000002</v>
      </c>
      <c r="G68" s="3">
        <v>62.86</v>
      </c>
      <c r="H68" s="4">
        <v>22</v>
      </c>
      <c r="I68" t="s">
        <v>11</v>
      </c>
    </row>
    <row r="69" spans="1:9" x14ac:dyDescent="0.2">
      <c r="A69">
        <v>68</v>
      </c>
      <c r="B69" t="s">
        <v>42</v>
      </c>
      <c r="C69">
        <v>2006</v>
      </c>
      <c r="D69">
        <v>308</v>
      </c>
      <c r="E69">
        <v>1</v>
      </c>
      <c r="F69" s="2">
        <v>40.780999999999999</v>
      </c>
      <c r="G69" s="3">
        <v>78.98</v>
      </c>
      <c r="H69" s="4">
        <v>20</v>
      </c>
      <c r="I69" t="s">
        <v>41</v>
      </c>
    </row>
    <row r="70" spans="1:9" x14ac:dyDescent="0.2">
      <c r="A70">
        <v>69</v>
      </c>
      <c r="B70" t="s">
        <v>45</v>
      </c>
      <c r="C70">
        <v>2011</v>
      </c>
      <c r="D70">
        <v>295</v>
      </c>
      <c r="E70">
        <v>1</v>
      </c>
      <c r="F70" s="2">
        <v>39.787999999999997</v>
      </c>
      <c r="G70" s="3">
        <v>84.34</v>
      </c>
      <c r="H70" s="4">
        <v>20</v>
      </c>
      <c r="I70" t="s">
        <v>41</v>
      </c>
    </row>
    <row r="71" spans="1:9" x14ac:dyDescent="0.2">
      <c r="A71">
        <v>70</v>
      </c>
      <c r="B71" t="s">
        <v>36</v>
      </c>
      <c r="C71">
        <v>1959</v>
      </c>
      <c r="D71">
        <v>502</v>
      </c>
      <c r="E71">
        <v>1</v>
      </c>
      <c r="F71" s="2">
        <v>35.473999999999997</v>
      </c>
      <c r="G71" s="3">
        <v>54.17</v>
      </c>
      <c r="H71" s="4">
        <v>19</v>
      </c>
      <c r="I71" t="s">
        <v>11</v>
      </c>
    </row>
    <row r="72" spans="1:9" x14ac:dyDescent="0.2">
      <c r="A72">
        <v>71</v>
      </c>
      <c r="B72" t="s">
        <v>37</v>
      </c>
      <c r="C72">
        <v>1960</v>
      </c>
      <c r="D72">
        <v>785</v>
      </c>
      <c r="E72">
        <v>0</v>
      </c>
      <c r="F72" s="2">
        <v>37.210999999999999</v>
      </c>
      <c r="G72" s="3">
        <v>63.28</v>
      </c>
      <c r="H72" s="4">
        <v>18</v>
      </c>
      <c r="I72" t="s">
        <v>11</v>
      </c>
    </row>
    <row r="73" spans="1:9" x14ac:dyDescent="0.2">
      <c r="A73">
        <v>72</v>
      </c>
      <c r="B73" t="s">
        <v>38</v>
      </c>
      <c r="C73">
        <v>1956</v>
      </c>
      <c r="D73">
        <v>625</v>
      </c>
      <c r="E73">
        <v>0</v>
      </c>
      <c r="F73" s="2">
        <v>36.51</v>
      </c>
      <c r="G73" s="3">
        <v>73.33</v>
      </c>
      <c r="H73" s="4">
        <v>17</v>
      </c>
      <c r="I73" t="s">
        <v>11</v>
      </c>
    </row>
    <row r="74" spans="1:9" x14ac:dyDescent="0.2">
      <c r="A74">
        <v>73</v>
      </c>
      <c r="B74" t="s">
        <v>43</v>
      </c>
      <c r="C74">
        <v>2010</v>
      </c>
      <c r="D74">
        <v>414</v>
      </c>
      <c r="E74">
        <v>0</v>
      </c>
      <c r="F74" s="2">
        <v>39.585000000000001</v>
      </c>
      <c r="G74" s="3">
        <v>86.29</v>
      </c>
      <c r="H74" s="4">
        <v>14</v>
      </c>
      <c r="I74" t="s">
        <v>41</v>
      </c>
    </row>
    <row r="75" spans="1:9" x14ac:dyDescent="0.2">
      <c r="A75">
        <v>74</v>
      </c>
      <c r="B75" t="s">
        <v>39</v>
      </c>
      <c r="C75">
        <v>1968</v>
      </c>
      <c r="D75">
        <v>209</v>
      </c>
      <c r="E75">
        <v>2</v>
      </c>
      <c r="F75" s="2">
        <v>35.000999999999998</v>
      </c>
      <c r="G75" s="3">
        <v>57.27</v>
      </c>
      <c r="H75" s="4">
        <v>13</v>
      </c>
      <c r="I75" t="s">
        <v>11</v>
      </c>
    </row>
    <row r="76" spans="1:9" x14ac:dyDescent="0.2">
      <c r="A76">
        <v>75</v>
      </c>
      <c r="B76" t="s">
        <v>44</v>
      </c>
      <c r="C76">
        <v>2008</v>
      </c>
      <c r="D76">
        <v>185</v>
      </c>
      <c r="E76">
        <v>1</v>
      </c>
      <c r="F76" s="2">
        <v>40.5</v>
      </c>
      <c r="G76" s="3">
        <v>80.56</v>
      </c>
      <c r="H76" s="4">
        <v>12</v>
      </c>
      <c r="I76" t="s">
        <v>41</v>
      </c>
    </row>
    <row r="77" spans="1:9" x14ac:dyDescent="0.2">
      <c r="A77">
        <v>76</v>
      </c>
      <c r="B77" t="s">
        <v>26</v>
      </c>
      <c r="C77">
        <v>1990</v>
      </c>
      <c r="D77">
        <v>305</v>
      </c>
      <c r="E77">
        <v>0</v>
      </c>
      <c r="F77" s="2">
        <v>38.622999999999998</v>
      </c>
      <c r="G77" s="3">
        <v>78.790000000000006</v>
      </c>
      <c r="H77" s="4">
        <v>9</v>
      </c>
      <c r="I77" t="s">
        <v>11</v>
      </c>
    </row>
    <row r="78" spans="1:9" x14ac:dyDescent="0.2">
      <c r="A78">
        <v>77</v>
      </c>
      <c r="B78" t="s">
        <v>50</v>
      </c>
      <c r="C78">
        <v>2019</v>
      </c>
      <c r="D78">
        <v>245</v>
      </c>
      <c r="E78">
        <v>0</v>
      </c>
      <c r="F78" s="2">
        <v>40.576000000000001</v>
      </c>
      <c r="G78" s="3">
        <v>88.07</v>
      </c>
      <c r="H78" s="4">
        <v>9</v>
      </c>
      <c r="I78" t="s">
        <v>41</v>
      </c>
    </row>
    <row r="79" spans="1:9" x14ac:dyDescent="0.2">
      <c r="A79">
        <v>78</v>
      </c>
      <c r="B79" t="s">
        <v>40</v>
      </c>
      <c r="C79">
        <v>1966</v>
      </c>
      <c r="D79">
        <v>327</v>
      </c>
      <c r="E79">
        <v>0</v>
      </c>
      <c r="F79" s="2">
        <v>36.82</v>
      </c>
      <c r="G79" s="3">
        <v>63.08</v>
      </c>
      <c r="H79" s="4">
        <v>8</v>
      </c>
      <c r="I79" t="s">
        <v>11</v>
      </c>
    </row>
    <row r="80" spans="1:9" x14ac:dyDescent="0.2">
      <c r="A80">
        <v>79</v>
      </c>
      <c r="B80" t="s">
        <v>47</v>
      </c>
      <c r="C80">
        <v>2017</v>
      </c>
      <c r="D80">
        <v>185</v>
      </c>
      <c r="E80">
        <v>0</v>
      </c>
      <c r="F80" s="2">
        <v>40.997</v>
      </c>
      <c r="G80" s="3">
        <v>84.34</v>
      </c>
      <c r="H80" s="4">
        <v>6</v>
      </c>
      <c r="I80" t="s">
        <v>41</v>
      </c>
    </row>
  </sheetData>
  <conditionalFormatting sqref="H2:H80">
    <cfRule type="dataBar" priority="1">
      <dataBar>
        <cfvo type="min"/>
        <cfvo type="max"/>
        <color rgb="FF5B9BD5"/>
      </dataBar>
    </cfRule>
    <cfRule type="dataBar" priority="2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{EF7DBDB5-45E0-28EE-2D46-4F87BC1A8812}</x14:id>
        </ext>
      </extLst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F7DBDB5-45E0-28EE-2D46-4F87BC1A8812}">
            <x14:dataBar>
              <x14:cfvo type="min"/>
              <x14:cfvo type="max"/>
              <x14:negativeFillColor auto="1"/>
              <x14:axisColor auto="1"/>
            </x14:dataBar>
          </x14:cfRule>
          <xm:sqref>H2:H80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0"/>
  <sheetViews>
    <sheetView zoomScaleNormal="60" zoomScaleSheetLayoutView="100" workbookViewId="0"/>
  </sheetViews>
  <sheetFormatPr defaultRowHeight="15" x14ac:dyDescent="0.2"/>
  <cols>
    <col min="1" max="1" width="23.9453125" customWidth="1"/>
    <col min="2" max="2" width="89.99609375" customWidth="1"/>
  </cols>
  <sheetData>
    <row r="1" spans="1:2" x14ac:dyDescent="0.2">
      <c r="A1" s="5" t="s">
        <v>55</v>
      </c>
      <c r="B1" s="5" t="s">
        <v>56</v>
      </c>
    </row>
    <row r="2" spans="1:2" x14ac:dyDescent="0.2">
      <c r="A2" s="6" t="s">
        <v>57</v>
      </c>
      <c r="B2" s="6" t="s">
        <v>58</v>
      </c>
    </row>
    <row r="3" spans="1:2" x14ac:dyDescent="0.2">
      <c r="A3" s="6" t="s">
        <v>59</v>
      </c>
      <c r="B3" s="6" t="s">
        <v>60</v>
      </c>
    </row>
    <row r="4" spans="1:2" x14ac:dyDescent="0.2">
      <c r="A4" s="6" t="s">
        <v>61</v>
      </c>
      <c r="B4" s="6" t="s">
        <v>62</v>
      </c>
    </row>
    <row r="5" spans="1:2" x14ac:dyDescent="0.2">
      <c r="A5" s="6" t="s">
        <v>63</v>
      </c>
      <c r="B5" s="6" t="s">
        <v>64</v>
      </c>
    </row>
    <row r="6" spans="1:2" x14ac:dyDescent="0.2">
      <c r="A6" s="6" t="s">
        <v>65</v>
      </c>
      <c r="B6" s="6" t="s">
        <v>66</v>
      </c>
    </row>
    <row r="7" spans="1:2" ht="27.75" x14ac:dyDescent="0.2">
      <c r="A7" s="6" t="s">
        <v>67</v>
      </c>
      <c r="B7" s="6" t="s">
        <v>68</v>
      </c>
    </row>
    <row r="8" spans="1:2" x14ac:dyDescent="0.2">
      <c r="A8" s="6" t="s">
        <v>69</v>
      </c>
      <c r="B8" s="6" t="s">
        <v>70</v>
      </c>
    </row>
    <row r="9" spans="1:2" x14ac:dyDescent="0.2">
      <c r="A9" s="6"/>
      <c r="B9" s="6"/>
    </row>
    <row r="10" spans="1:2" x14ac:dyDescent="0.2">
      <c r="A10" s="5" t="s">
        <v>71</v>
      </c>
      <c r="B10" s="5" t="s">
        <v>72</v>
      </c>
    </row>
    <row r="11" spans="1:2" x14ac:dyDescent="0.2">
      <c r="A11" s="6" t="s">
        <v>73</v>
      </c>
      <c r="B11" s="6" t="s">
        <v>74</v>
      </c>
    </row>
    <row r="12" spans="1:2" x14ac:dyDescent="0.2">
      <c r="A12" s="6" t="s">
        <v>75</v>
      </c>
      <c r="B12" s="6" t="s">
        <v>76</v>
      </c>
    </row>
    <row r="13" spans="1:2" x14ac:dyDescent="0.2">
      <c r="A13" s="6" t="s">
        <v>77</v>
      </c>
      <c r="B13" s="6" t="s">
        <v>78</v>
      </c>
    </row>
    <row r="14" spans="1:2" x14ac:dyDescent="0.2">
      <c r="A14" s="6"/>
      <c r="B14" s="6"/>
    </row>
    <row r="15" spans="1:2" x14ac:dyDescent="0.2">
      <c r="A15" s="6"/>
      <c r="B15" s="6"/>
    </row>
    <row r="16" spans="1:2" x14ac:dyDescent="0.2">
      <c r="A16" s="6"/>
      <c r="B16" s="6"/>
    </row>
    <row r="17" spans="1:2" x14ac:dyDescent="0.2">
      <c r="A17" s="6"/>
      <c r="B17" s="6"/>
    </row>
    <row r="18" spans="1:2" x14ac:dyDescent="0.2">
      <c r="A18" s="6"/>
      <c r="B18" s="6"/>
    </row>
    <row r="19" spans="1:2" x14ac:dyDescent="0.2">
      <c r="A19" s="6"/>
      <c r="B19" s="6"/>
    </row>
    <row r="20" spans="1:2" x14ac:dyDescent="0.2">
      <c r="A20" s="6"/>
      <c r="B2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Brondata</vt:lpstr>
      <vt:lpstr>Totale ranglijst</vt:lpstr>
      <vt:lpstr>Toelichting &amp; bronnen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niek verweij</dc:creator>
  <dcterms:created xsi:type="dcterms:W3CDTF">2026-07-19T07:03:39Z</dcterms:created>
</cp:coreProperties>
</file>