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1900" windowHeight="8070" activeTab="5"/>
  </bookViews>
  <sheets>
    <sheet name="201516i" sheetId="5" r:id="rId1"/>
    <sheet name="201516ii" sheetId="4" r:id="rId2"/>
    <sheet name="201617i" sheetId="2" r:id="rId3"/>
    <sheet name="201617ii" sheetId="3" r:id="rId4"/>
    <sheet name="201718i" sheetId="1" r:id="rId5"/>
    <sheet name="201718ii" sheetId="6" r:id="rId6"/>
    <sheet name="vergelijk" sheetId="7" r:id="rId7"/>
  </sheets>
  <calcPr calcId="125725"/>
</workbook>
</file>

<file path=xl/calcChain.xml><?xml version="1.0" encoding="utf-8"?>
<calcChain xmlns="http://schemas.openxmlformats.org/spreadsheetml/2006/main">
  <c r="Q36" i="6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2"/>
  <c r="Q2" i="1"/>
  <c r="Q29" i="4"/>
  <c r="Q28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"/>
  <c r="Q3"/>
  <c r="Q4"/>
  <c r="Q37" i="5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5" i="4"/>
  <c r="Q2" i="5"/>
  <c r="Q2" i="2"/>
  <c r="Q4" i="3"/>
  <c r="Q3"/>
  <c r="Q6"/>
  <c r="Q9"/>
  <c r="Q7"/>
  <c r="Q10"/>
  <c r="Q15"/>
  <c r="Q8"/>
  <c r="Q11"/>
  <c r="Q5"/>
  <c r="Q14"/>
  <c r="Q12"/>
  <c r="Q16"/>
  <c r="Q13"/>
  <c r="Q21"/>
  <c r="Q19"/>
  <c r="Q17"/>
  <c r="Q27"/>
  <c r="Q18"/>
  <c r="Q26"/>
  <c r="Q28"/>
  <c r="Q24"/>
  <c r="Q20"/>
  <c r="Q25"/>
  <c r="Q22"/>
  <c r="Q23"/>
  <c r="Q29"/>
  <c r="Q32"/>
  <c r="Q33"/>
  <c r="Q31"/>
  <c r="Q30"/>
  <c r="Q6" i="2"/>
  <c r="Q7"/>
  <c r="Q3"/>
  <c r="Q4"/>
  <c r="Q9"/>
  <c r="Q5"/>
  <c r="Q8"/>
  <c r="Q11"/>
  <c r="Q10"/>
  <c r="Q19"/>
  <c r="Q17"/>
  <c r="Q12"/>
  <c r="Q13"/>
  <c r="Q14"/>
  <c r="Q15"/>
  <c r="Q18"/>
  <c r="Q25"/>
  <c r="Q27"/>
  <c r="Q16"/>
  <c r="Q20"/>
  <c r="Q22"/>
  <c r="Q24"/>
  <c r="Q26"/>
  <c r="Q21"/>
  <c r="Q28"/>
  <c r="Q29"/>
  <c r="Q31"/>
  <c r="Q23"/>
  <c r="Q33"/>
  <c r="Q30"/>
  <c r="Q34"/>
  <c r="Q32"/>
  <c r="Q36"/>
  <c r="Q35"/>
  <c r="Q37"/>
  <c r="Q2" i="3"/>
  <c r="Q34" s="1"/>
  <c r="Q38" i="2"/>
  <c r="Q40" i="1"/>
  <c r="Q3"/>
  <c r="Q4"/>
  <c r="Q5"/>
  <c r="Q6"/>
  <c r="Q10"/>
  <c r="Q14"/>
  <c r="Q12"/>
  <c r="Q8"/>
  <c r="Q7"/>
  <c r="Q9"/>
  <c r="Q20"/>
  <c r="Q21"/>
  <c r="Q26"/>
  <c r="Q13"/>
  <c r="Q16"/>
  <c r="Q34"/>
  <c r="Q17"/>
  <c r="Q18"/>
  <c r="Q15"/>
  <c r="Q19"/>
  <c r="Q22"/>
  <c r="Q25"/>
  <c r="Q29"/>
  <c r="Q31"/>
  <c r="Q27"/>
  <c r="Q24"/>
  <c r="Q32"/>
  <c r="Q23"/>
  <c r="Q33"/>
  <c r="Q28"/>
  <c r="Q30"/>
  <c r="Q35"/>
  <c r="Q38"/>
  <c r="Q36"/>
  <c r="Q39"/>
  <c r="Q37"/>
  <c r="Q11"/>
</calcChain>
</file>

<file path=xl/sharedStrings.xml><?xml version="1.0" encoding="utf-8"?>
<sst xmlns="http://schemas.openxmlformats.org/spreadsheetml/2006/main" count="443" uniqueCount="168">
  <si>
    <t>Pos</t>
  </si>
  <si>
    <t>Name</t>
  </si>
  <si>
    <t>Gms</t>
  </si>
  <si>
    <t>W</t>
  </si>
  <si>
    <t>D</t>
  </si>
  <si>
    <t>L</t>
  </si>
  <si>
    <t>Score</t>
  </si>
  <si>
    <t>Val</t>
  </si>
  <si>
    <t>PVal</t>
  </si>
  <si>
    <t>B</t>
  </si>
  <si>
    <t>S</t>
  </si>
  <si>
    <t>Rtg</t>
  </si>
  <si>
    <t>TPR</t>
  </si>
  <si>
    <t>IRtg</t>
  </si>
  <si>
    <t>Peter Nitschke</t>
  </si>
  <si>
    <t>Steve Michel</t>
  </si>
  <si>
    <t>Kees Bakker</t>
  </si>
  <si>
    <t>Bas Jonkers</t>
  </si>
  <si>
    <t>Boudewijn van Beckhoven</t>
  </si>
  <si>
    <t>Jildo Kalma</t>
  </si>
  <si>
    <t>Mischa de Rue (B)</t>
  </si>
  <si>
    <t>Arjen Wiering (B)</t>
  </si>
  <si>
    <t>Martin Randt</t>
  </si>
  <si>
    <t>Jeannot Tuynman (B)</t>
  </si>
  <si>
    <t>Mark Hecker</t>
  </si>
  <si>
    <t>Johan vd Maas (B)</t>
  </si>
  <si>
    <t>Tom Bottema</t>
  </si>
  <si>
    <t>Michiel Smit (B)</t>
  </si>
  <si>
    <t>Ron Heeneman (B)</t>
  </si>
  <si>
    <t>Niek Verweij</t>
  </si>
  <si>
    <t>Adrienne Cramer (B)</t>
  </si>
  <si>
    <t>Peter Hoekstra</t>
  </si>
  <si>
    <t>Francisco Hernandez</t>
  </si>
  <si>
    <t>Har Lesmeister (C)</t>
  </si>
  <si>
    <t>Eric van Rijkom</t>
  </si>
  <si>
    <t>Sanne Visser</t>
  </si>
  <si>
    <t>Gerard Visser (C)</t>
  </si>
  <si>
    <t>Victor Bartman (C)</t>
  </si>
  <si>
    <t>Albert de Roo (C)</t>
  </si>
  <si>
    <t>Theo Bakker (B)</t>
  </si>
  <si>
    <t>Pieter Oldenhove</t>
  </si>
  <si>
    <t>Ronald Post</t>
  </si>
  <si>
    <t>Ron van Leeuwen (B)</t>
  </si>
  <si>
    <t>Asha Bienko (C)</t>
  </si>
  <si>
    <t>Jan Velde</t>
  </si>
  <si>
    <t>Dirk de Graaff (B)</t>
  </si>
  <si>
    <t>Dick Lagrand (C)</t>
  </si>
  <si>
    <t>Marcelo Ribeiro (C)</t>
  </si>
  <si>
    <t>Aran Kohler</t>
  </si>
  <si>
    <t>Duck Wals (B)</t>
  </si>
  <si>
    <t>Allard de Liefde (C)</t>
  </si>
  <si>
    <t>Eugen Merkul (C)</t>
  </si>
  <si>
    <t>Robin Blenderman (C)</t>
  </si>
  <si>
    <t>Gerben Wieldraaijer (B)</t>
  </si>
  <si>
    <t>Bert Wijchgel</t>
  </si>
  <si>
    <t>Haydar Kilinc (B)</t>
  </si>
  <si>
    <t>Rob Lange (C)</t>
  </si>
  <si>
    <t>Marco Wielemaker</t>
  </si>
  <si>
    <t>Daan Poldermans (B)</t>
  </si>
  <si>
    <t>Wilfred den Breejen (B)</t>
  </si>
  <si>
    <t>Chiel Reemer (B)</t>
  </si>
  <si>
    <t>Wijnand Wortelboer (C)</t>
  </si>
  <si>
    <t>Jord Hendriks (C)</t>
  </si>
  <si>
    <t>Jan de Fries (B)</t>
  </si>
  <si>
    <t>Roeland Kief (C)</t>
  </si>
  <si>
    <t>Ailko van der Veen (B)</t>
  </si>
  <si>
    <t>Martin Rekelhof (B)</t>
  </si>
  <si>
    <t>Rene Nooteboom (B)</t>
  </si>
  <si>
    <t>Erik van tuijl</t>
  </si>
  <si>
    <t>Djon Spelbrink</t>
  </si>
  <si>
    <t>Tony Slengard</t>
  </si>
  <si>
    <t>Ron van Leeuwen</t>
  </si>
  <si>
    <t>Arjen Wiering</t>
  </si>
  <si>
    <t>Ron Heeneman</t>
  </si>
  <si>
    <t>Har Lesmeister</t>
  </si>
  <si>
    <t>Jeannot Tuynman</t>
  </si>
  <si>
    <t>Theo Bakker</t>
  </si>
  <si>
    <t>Daan Poldermans</t>
  </si>
  <si>
    <t>Jan de Fries</t>
  </si>
  <si>
    <t>Rimme Rypkema</t>
  </si>
  <si>
    <t>Johan vd Maas</t>
  </si>
  <si>
    <t>Dirk de Graaff</t>
  </si>
  <si>
    <t>Jord Hendriks</t>
  </si>
  <si>
    <t>Joost Hecker</t>
  </si>
  <si>
    <t>Arnth van Tuinen</t>
  </si>
  <si>
    <t>Robin Blenderman</t>
  </si>
  <si>
    <t>Stefan Lehmann</t>
  </si>
  <si>
    <t>Chiel Reemer</t>
  </si>
  <si>
    <t>Ailko van der Veen</t>
  </si>
  <si>
    <t>Martin Rekelhof</t>
  </si>
  <si>
    <t>Albert de Roo</t>
  </si>
  <si>
    <t>Duck Wals</t>
  </si>
  <si>
    <t>Dennis Bode</t>
  </si>
  <si>
    <t>Rene Nooteboom</t>
  </si>
  <si>
    <t>Victor Bartman</t>
  </si>
  <si>
    <t>Jan Zuidervaart</t>
  </si>
  <si>
    <t>Theo Hendriks</t>
  </si>
  <si>
    <t>Wilfred den Breejen</t>
  </si>
  <si>
    <t>Rob Lange</t>
  </si>
  <si>
    <t>Tom Korff de Gidts</t>
  </si>
  <si>
    <t>Marcelo Ribeiro</t>
  </si>
  <si>
    <t>Asha Bienko</t>
  </si>
  <si>
    <t>Dick Lagrand</t>
  </si>
  <si>
    <t>Roeland Kief</t>
  </si>
  <si>
    <t>Dirk de Graaff (bw)</t>
  </si>
  <si>
    <t>Michiel Smit (bw)</t>
  </si>
  <si>
    <t>Johan vd Maas (bw)</t>
  </si>
  <si>
    <t>Daan Poldermans (bw)</t>
  </si>
  <si>
    <t>Arjen Wiering (bw)</t>
  </si>
  <si>
    <t>Rimme Rypkema (bw)</t>
  </si>
  <si>
    <t>Marcelo Ribeiro (bw)</t>
  </si>
  <si>
    <t>Chiel Reemer (bw)</t>
  </si>
  <si>
    <t>Duck Wals (bw)</t>
  </si>
  <si>
    <t>Albert de Roo (bw)</t>
  </si>
  <si>
    <t>Rob Lange (bw)</t>
  </si>
  <si>
    <t>Jeannot Tuynman (bw)</t>
  </si>
  <si>
    <t>Dick Lagrand (bw)</t>
  </si>
  <si>
    <t>Victor Bartman (bw)</t>
  </si>
  <si>
    <t>Robin Blenderman (bw)</t>
  </si>
  <si>
    <t>Jan de Fries (bw)</t>
  </si>
  <si>
    <t>Tom Korff de Gidts (bw)</t>
  </si>
  <si>
    <t>Ron van Leeuwen (bw)</t>
  </si>
  <si>
    <t>Har Lesmeister (bw)</t>
  </si>
  <si>
    <t>Rene Nooteboom (bw)</t>
  </si>
  <si>
    <t>Jord Hendriks (bw)</t>
  </si>
  <si>
    <t>Theo Bakker (bw)</t>
  </si>
  <si>
    <t>Joost Hecker (bw)</t>
  </si>
  <si>
    <t>Wilfred den Breejen (bw)</t>
  </si>
  <si>
    <t>Jan Zuidervaart (bw)</t>
  </si>
  <si>
    <t>Marcel Kinsbergen (bw)</t>
  </si>
  <si>
    <t>Roeland Kief (bw)</t>
  </si>
  <si>
    <t>Asha Bienko (bw)</t>
  </si>
  <si>
    <t>Tony Slengard (bw)</t>
  </si>
  <si>
    <t>Wijnand Wortelboer (bw)</t>
  </si>
  <si>
    <t>4 of meer partijen</t>
  </si>
  <si>
    <t>Rang Keizer</t>
  </si>
  <si>
    <t>Rang TPR</t>
  </si>
  <si>
    <t>scheefheidsindex</t>
  </si>
  <si>
    <t>Jan de Vries</t>
  </si>
  <si>
    <t>Johan van der Maas</t>
  </si>
  <si>
    <t>Erwin Erwin</t>
  </si>
  <si>
    <t>Andre van Rijn</t>
  </si>
  <si>
    <t>Duco Bruns</t>
  </si>
  <si>
    <t>Cornelis van den Berg</t>
  </si>
  <si>
    <t>Leo van Benten</t>
  </si>
  <si>
    <t>Simone Koce</t>
  </si>
  <si>
    <t>Jeannot Tuinman</t>
  </si>
  <si>
    <t>Jose Marcelo Mendonca Ribeiro</t>
  </si>
  <si>
    <t>Mustafa Guler</t>
  </si>
  <si>
    <t>Tom Anthonie</t>
  </si>
  <si>
    <t>3,2 of 1</t>
  </si>
  <si>
    <t>Ernesto Barros</t>
  </si>
  <si>
    <t>Rimme Rijpkema</t>
  </si>
  <si>
    <t>Krishna Shukla (C)</t>
  </si>
  <si>
    <t>Eric van Tuijl (C)</t>
  </si>
  <si>
    <t>Monika Lojas</t>
  </si>
  <si>
    <t>2015/16</t>
  </si>
  <si>
    <t>2016/17</t>
  </si>
  <si>
    <t>2017/18</t>
  </si>
  <si>
    <t>1e helft</t>
  </si>
  <si>
    <t>2e helft</t>
  </si>
  <si>
    <t>Keizerplaats</t>
  </si>
  <si>
    <t>TPR-nr</t>
  </si>
  <si>
    <t xml:space="preserve">Scheefheidsindex </t>
  </si>
  <si>
    <t>Peter Nitschke</t>
  </si>
  <si>
    <t>Kees Bakker</t>
  </si>
  <si>
    <t xml:space="preserve">Bas Jonkers </t>
  </si>
  <si>
    <t>Niek Verweij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</si>
</sst>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workbookViewId="0">
      <selection activeCell="B53" sqref="B53:C54"/>
    </sheetView>
  </sheetViews>
  <sheetFormatPr defaultColWidth="91.85546875" defaultRowHeight="15"/>
  <cols>
    <col min="1" max="1" width="4.140625" bestFit="1" customWidth="1"/>
    <col min="2" max="2" width="29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6.570312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26</v>
      </c>
      <c r="C2" s="1">
        <v>10</v>
      </c>
      <c r="D2" s="1">
        <v>6</v>
      </c>
      <c r="E2" s="1">
        <v>4</v>
      </c>
      <c r="F2" s="1">
        <v>0</v>
      </c>
      <c r="G2" s="1">
        <v>1133</v>
      </c>
      <c r="H2" s="1">
        <v>100</v>
      </c>
      <c r="I2" s="1">
        <v>100</v>
      </c>
      <c r="J2" s="1">
        <v>0</v>
      </c>
      <c r="K2" s="1">
        <v>-1</v>
      </c>
      <c r="L2" s="1">
        <v>2201</v>
      </c>
      <c r="M2" s="1">
        <v>2139</v>
      </c>
      <c r="N2" s="1">
        <v>2213</v>
      </c>
      <c r="O2" s="1">
        <v>1</v>
      </c>
      <c r="P2" s="1">
        <v>1</v>
      </c>
      <c r="Q2">
        <f>ABS(O2-P2)</f>
        <v>0</v>
      </c>
    </row>
    <row r="3" spans="1:17">
      <c r="A3" s="1">
        <v>2</v>
      </c>
      <c r="B3" s="2" t="s">
        <v>15</v>
      </c>
      <c r="C3" s="1">
        <v>11</v>
      </c>
      <c r="D3" s="1">
        <v>7</v>
      </c>
      <c r="E3" s="1">
        <v>2</v>
      </c>
      <c r="F3" s="1">
        <v>2</v>
      </c>
      <c r="G3" s="1">
        <v>1083.5</v>
      </c>
      <c r="H3" s="1">
        <v>99</v>
      </c>
      <c r="I3" s="1">
        <v>99</v>
      </c>
      <c r="J3" s="1">
        <v>1</v>
      </c>
      <c r="K3" s="1">
        <v>1</v>
      </c>
      <c r="L3" s="1">
        <v>2009</v>
      </c>
      <c r="M3" s="1">
        <v>2032</v>
      </c>
      <c r="N3" s="1">
        <v>1994</v>
      </c>
      <c r="O3" s="1">
        <v>2</v>
      </c>
      <c r="P3" s="1">
        <v>3</v>
      </c>
      <c r="Q3">
        <f t="shared" ref="Q3:Q36" si="0">ABS(O3-P3)</f>
        <v>1</v>
      </c>
    </row>
    <row r="4" spans="1:17">
      <c r="A4" s="1">
        <v>3</v>
      </c>
      <c r="B4" s="2" t="s">
        <v>17</v>
      </c>
      <c r="C4" s="1">
        <v>12</v>
      </c>
      <c r="D4" s="1">
        <v>7</v>
      </c>
      <c r="E4" s="1">
        <v>3</v>
      </c>
      <c r="F4" s="1">
        <v>2</v>
      </c>
      <c r="G4" s="1">
        <v>994.5</v>
      </c>
      <c r="H4" s="1">
        <v>98</v>
      </c>
      <c r="I4" s="1">
        <v>98</v>
      </c>
      <c r="J4" s="1">
        <v>0</v>
      </c>
      <c r="K4" s="1">
        <v>-1</v>
      </c>
      <c r="L4" s="1">
        <v>1951</v>
      </c>
      <c r="M4" s="1">
        <v>1971</v>
      </c>
      <c r="N4" s="1">
        <v>1934</v>
      </c>
      <c r="O4" s="1">
        <v>3</v>
      </c>
      <c r="P4" s="1">
        <v>5</v>
      </c>
      <c r="Q4">
        <f t="shared" si="0"/>
        <v>2</v>
      </c>
    </row>
    <row r="5" spans="1:17">
      <c r="A5" s="1">
        <v>4</v>
      </c>
      <c r="B5" s="2" t="s">
        <v>16</v>
      </c>
      <c r="C5" s="1">
        <v>9</v>
      </c>
      <c r="D5" s="1">
        <v>4</v>
      </c>
      <c r="E5" s="1">
        <v>3</v>
      </c>
      <c r="F5" s="1">
        <v>2</v>
      </c>
      <c r="G5" s="1">
        <v>906.2</v>
      </c>
      <c r="H5" s="1">
        <v>97</v>
      </c>
      <c r="I5" s="1">
        <v>97</v>
      </c>
      <c r="J5" s="1">
        <v>-1</v>
      </c>
      <c r="K5" s="1">
        <v>-1</v>
      </c>
      <c r="L5" s="1">
        <v>1924</v>
      </c>
      <c r="M5" s="1">
        <v>1967</v>
      </c>
      <c r="N5" s="1">
        <v>1908</v>
      </c>
      <c r="O5" s="1">
        <v>4</v>
      </c>
      <c r="P5" s="1">
        <v>6</v>
      </c>
      <c r="Q5">
        <f t="shared" si="0"/>
        <v>2</v>
      </c>
    </row>
    <row r="6" spans="1:17">
      <c r="A6" s="1">
        <v>5</v>
      </c>
      <c r="B6" s="2" t="s">
        <v>31</v>
      </c>
      <c r="C6" s="1">
        <v>8</v>
      </c>
      <c r="D6" s="1">
        <v>4</v>
      </c>
      <c r="E6" s="1">
        <v>3</v>
      </c>
      <c r="F6" s="1">
        <v>1</v>
      </c>
      <c r="G6" s="1">
        <v>893.5</v>
      </c>
      <c r="H6" s="1">
        <v>96</v>
      </c>
      <c r="I6" s="1">
        <v>96</v>
      </c>
      <c r="J6" s="1">
        <v>0</v>
      </c>
      <c r="K6" s="1">
        <v>1</v>
      </c>
      <c r="L6" s="1">
        <v>2069</v>
      </c>
      <c r="M6" s="1">
        <v>2036</v>
      </c>
      <c r="N6" s="1">
        <v>2073</v>
      </c>
      <c r="O6" s="1">
        <v>5</v>
      </c>
      <c r="P6" s="1">
        <v>2</v>
      </c>
      <c r="Q6">
        <f t="shared" si="0"/>
        <v>3</v>
      </c>
    </row>
    <row r="7" spans="1:17">
      <c r="A7" s="1">
        <v>6</v>
      </c>
      <c r="B7" s="2" t="s">
        <v>24</v>
      </c>
      <c r="C7" s="1">
        <v>7</v>
      </c>
      <c r="D7" s="1">
        <v>5</v>
      </c>
      <c r="E7" s="1">
        <v>0</v>
      </c>
      <c r="F7" s="1">
        <v>2</v>
      </c>
      <c r="G7" s="1">
        <v>862.7</v>
      </c>
      <c r="H7" s="1">
        <v>95</v>
      </c>
      <c r="I7" s="1">
        <v>95</v>
      </c>
      <c r="J7" s="1">
        <v>1</v>
      </c>
      <c r="K7" s="1">
        <v>1</v>
      </c>
      <c r="L7" s="1">
        <v>1851</v>
      </c>
      <c r="M7" s="1">
        <v>1907</v>
      </c>
      <c r="N7" s="1">
        <v>1837</v>
      </c>
      <c r="O7" s="1">
        <v>6</v>
      </c>
      <c r="P7" s="1">
        <v>8</v>
      </c>
      <c r="Q7">
        <f t="shared" si="0"/>
        <v>2</v>
      </c>
    </row>
    <row r="8" spans="1:17">
      <c r="A8" s="1">
        <v>7</v>
      </c>
      <c r="B8" s="2" t="s">
        <v>40</v>
      </c>
      <c r="C8" s="1">
        <v>10</v>
      </c>
      <c r="D8" s="1">
        <v>5</v>
      </c>
      <c r="E8" s="1">
        <v>1</v>
      </c>
      <c r="F8" s="1">
        <v>4</v>
      </c>
      <c r="G8" s="1">
        <v>829</v>
      </c>
      <c r="H8" s="1">
        <v>94</v>
      </c>
      <c r="I8" s="1">
        <v>94</v>
      </c>
      <c r="J8" s="1">
        <v>0</v>
      </c>
      <c r="K8" s="1">
        <v>-1</v>
      </c>
      <c r="L8" s="1">
        <v>1888</v>
      </c>
      <c r="M8" s="1">
        <v>1867</v>
      </c>
      <c r="N8" s="1">
        <v>1893</v>
      </c>
      <c r="O8" s="1">
        <v>7</v>
      </c>
      <c r="P8" s="1">
        <v>10</v>
      </c>
      <c r="Q8">
        <f t="shared" si="0"/>
        <v>3</v>
      </c>
    </row>
    <row r="9" spans="1:17">
      <c r="A9" s="1">
        <v>8</v>
      </c>
      <c r="B9" s="2" t="s">
        <v>14</v>
      </c>
      <c r="C9" s="1">
        <v>10</v>
      </c>
      <c r="D9" s="1">
        <v>6</v>
      </c>
      <c r="E9" s="1">
        <v>0</v>
      </c>
      <c r="F9" s="1">
        <v>4</v>
      </c>
      <c r="G9" s="1">
        <v>822</v>
      </c>
      <c r="H9" s="1">
        <v>93</v>
      </c>
      <c r="I9" s="1">
        <v>93</v>
      </c>
      <c r="J9" s="1">
        <v>0</v>
      </c>
      <c r="K9" s="1">
        <v>1</v>
      </c>
      <c r="L9" s="1">
        <v>1901</v>
      </c>
      <c r="M9" s="1">
        <v>1956</v>
      </c>
      <c r="N9" s="1">
        <v>1879</v>
      </c>
      <c r="O9" s="1">
        <v>8</v>
      </c>
      <c r="P9" s="1">
        <v>7</v>
      </c>
      <c r="Q9">
        <f t="shared" si="0"/>
        <v>1</v>
      </c>
    </row>
    <row r="10" spans="1:17">
      <c r="A10" s="1">
        <v>9</v>
      </c>
      <c r="B10" s="2" t="s">
        <v>73</v>
      </c>
      <c r="C10" s="1">
        <v>4</v>
      </c>
      <c r="D10" s="1">
        <v>3</v>
      </c>
      <c r="E10" s="1">
        <v>0</v>
      </c>
      <c r="F10" s="1">
        <v>1</v>
      </c>
      <c r="G10" s="1">
        <v>788.3</v>
      </c>
      <c r="H10" s="1">
        <v>92</v>
      </c>
      <c r="I10" s="1">
        <v>92</v>
      </c>
      <c r="J10" s="1">
        <v>0</v>
      </c>
      <c r="K10" s="1">
        <v>1</v>
      </c>
      <c r="L10" s="1">
        <v>1799</v>
      </c>
      <c r="M10" s="1">
        <v>1994</v>
      </c>
      <c r="N10" s="1">
        <v>1776</v>
      </c>
      <c r="O10" s="1">
        <v>9</v>
      </c>
      <c r="P10" s="1">
        <v>4</v>
      </c>
      <c r="Q10">
        <f t="shared" si="0"/>
        <v>5</v>
      </c>
    </row>
    <row r="11" spans="1:17">
      <c r="A11" s="1">
        <v>10</v>
      </c>
      <c r="B11" s="2" t="s">
        <v>86</v>
      </c>
      <c r="C11" s="1">
        <v>6</v>
      </c>
      <c r="D11" s="1">
        <v>3</v>
      </c>
      <c r="E11" s="1">
        <v>1</v>
      </c>
      <c r="F11" s="1">
        <v>2</v>
      </c>
      <c r="G11" s="1">
        <v>754.8</v>
      </c>
      <c r="H11" s="1">
        <v>91</v>
      </c>
      <c r="I11" s="1">
        <v>91</v>
      </c>
      <c r="J11" s="1">
        <v>0</v>
      </c>
      <c r="K11" s="1">
        <v>-1</v>
      </c>
      <c r="L11" s="1">
        <v>2020</v>
      </c>
      <c r="M11" s="1">
        <v>1812</v>
      </c>
      <c r="N11" s="1">
        <v>2051</v>
      </c>
      <c r="O11" s="1">
        <v>10</v>
      </c>
      <c r="P11" s="1">
        <v>14</v>
      </c>
      <c r="Q11">
        <f t="shared" si="0"/>
        <v>4</v>
      </c>
    </row>
    <row r="12" spans="1:17">
      <c r="A12" s="1">
        <v>11</v>
      </c>
      <c r="B12" s="2" t="s">
        <v>29</v>
      </c>
      <c r="C12" s="1">
        <v>12</v>
      </c>
      <c r="D12" s="1">
        <v>4</v>
      </c>
      <c r="E12" s="1">
        <v>4</v>
      </c>
      <c r="F12" s="1">
        <v>4</v>
      </c>
      <c r="G12" s="1">
        <v>744.5</v>
      </c>
      <c r="H12" s="1">
        <v>90</v>
      </c>
      <c r="I12" s="1">
        <v>90</v>
      </c>
      <c r="J12" s="1">
        <v>0</v>
      </c>
      <c r="K12" s="1">
        <v>1</v>
      </c>
      <c r="L12" s="1">
        <v>1839</v>
      </c>
      <c r="M12" s="1">
        <v>1851</v>
      </c>
      <c r="N12" s="1">
        <v>1833</v>
      </c>
      <c r="O12" s="1">
        <v>11</v>
      </c>
      <c r="P12" s="1">
        <v>11</v>
      </c>
      <c r="Q12">
        <f t="shared" si="0"/>
        <v>0</v>
      </c>
    </row>
    <row r="13" spans="1:17">
      <c r="A13" s="1">
        <v>12</v>
      </c>
      <c r="B13" s="2" t="s">
        <v>81</v>
      </c>
      <c r="C13" s="1">
        <v>6</v>
      </c>
      <c r="D13" s="1">
        <v>3</v>
      </c>
      <c r="E13" s="1">
        <v>1</v>
      </c>
      <c r="F13" s="1">
        <v>2</v>
      </c>
      <c r="G13" s="1">
        <v>730</v>
      </c>
      <c r="H13" s="1">
        <v>89</v>
      </c>
      <c r="I13" s="1">
        <v>89</v>
      </c>
      <c r="J13" s="1">
        <v>2</v>
      </c>
      <c r="K13" s="1">
        <v>2</v>
      </c>
      <c r="L13" s="1">
        <v>1627</v>
      </c>
      <c r="M13" s="1">
        <v>1890</v>
      </c>
      <c r="N13" s="1">
        <v>1581</v>
      </c>
      <c r="O13" s="1">
        <v>12</v>
      </c>
      <c r="P13" s="1">
        <v>9</v>
      </c>
      <c r="Q13">
        <f t="shared" si="0"/>
        <v>3</v>
      </c>
    </row>
    <row r="14" spans="1:17">
      <c r="A14" s="1">
        <v>13</v>
      </c>
      <c r="B14" s="2" t="s">
        <v>18</v>
      </c>
      <c r="C14" s="1">
        <v>6</v>
      </c>
      <c r="D14" s="1">
        <v>3</v>
      </c>
      <c r="E14" s="1">
        <v>2</v>
      </c>
      <c r="F14" s="1">
        <v>1</v>
      </c>
      <c r="G14" s="1">
        <v>724.7</v>
      </c>
      <c r="H14" s="1">
        <v>88</v>
      </c>
      <c r="I14" s="1">
        <v>88</v>
      </c>
      <c r="J14" s="1">
        <v>0</v>
      </c>
      <c r="K14" s="1">
        <v>-1</v>
      </c>
      <c r="L14" s="1">
        <v>1861</v>
      </c>
      <c r="M14" s="1">
        <v>1791</v>
      </c>
      <c r="N14" s="1">
        <v>1870</v>
      </c>
      <c r="O14" s="1">
        <v>13</v>
      </c>
      <c r="P14" s="1">
        <v>15</v>
      </c>
      <c r="Q14">
        <f t="shared" si="0"/>
        <v>2</v>
      </c>
    </row>
    <row r="15" spans="1:17">
      <c r="A15" s="1">
        <v>14</v>
      </c>
      <c r="B15" s="2" t="s">
        <v>35</v>
      </c>
      <c r="C15" s="1">
        <v>4</v>
      </c>
      <c r="D15" s="1">
        <v>2</v>
      </c>
      <c r="E15" s="1">
        <v>1</v>
      </c>
      <c r="F15" s="1">
        <v>1</v>
      </c>
      <c r="G15" s="1">
        <v>714.5</v>
      </c>
      <c r="H15" s="1">
        <v>87</v>
      </c>
      <c r="I15" s="1">
        <v>87</v>
      </c>
      <c r="J15" s="1">
        <v>0</v>
      </c>
      <c r="K15" s="1">
        <v>1</v>
      </c>
      <c r="L15" s="1">
        <v>1797</v>
      </c>
      <c r="M15" s="1">
        <v>1829</v>
      </c>
      <c r="N15" s="1">
        <v>1793</v>
      </c>
      <c r="O15" s="1">
        <v>14</v>
      </c>
      <c r="P15" s="1">
        <v>13</v>
      </c>
      <c r="Q15">
        <f t="shared" si="0"/>
        <v>1</v>
      </c>
    </row>
    <row r="16" spans="1:17">
      <c r="A16" s="1">
        <v>15</v>
      </c>
      <c r="B16" s="2" t="s">
        <v>76</v>
      </c>
      <c r="C16" s="1">
        <v>9</v>
      </c>
      <c r="D16" s="1">
        <v>3</v>
      </c>
      <c r="E16" s="1">
        <v>3</v>
      </c>
      <c r="F16" s="1">
        <v>3</v>
      </c>
      <c r="G16" s="1">
        <v>696.7</v>
      </c>
      <c r="H16" s="1">
        <v>86</v>
      </c>
      <c r="I16" s="1">
        <v>86</v>
      </c>
      <c r="J16" s="1">
        <v>-1</v>
      </c>
      <c r="K16" s="1">
        <v>1</v>
      </c>
      <c r="L16" s="1">
        <v>1659</v>
      </c>
      <c r="M16" s="1">
        <v>1672</v>
      </c>
      <c r="N16" s="1">
        <v>1657</v>
      </c>
      <c r="O16" s="1">
        <v>15</v>
      </c>
      <c r="P16" s="1">
        <v>21</v>
      </c>
      <c r="Q16">
        <f t="shared" si="0"/>
        <v>6</v>
      </c>
    </row>
    <row r="17" spans="1:17">
      <c r="A17" s="1">
        <v>17</v>
      </c>
      <c r="B17" s="2" t="s">
        <v>141</v>
      </c>
      <c r="C17" s="1">
        <v>7</v>
      </c>
      <c r="D17" s="1">
        <v>3</v>
      </c>
      <c r="E17" s="1">
        <v>3</v>
      </c>
      <c r="F17" s="1">
        <v>1</v>
      </c>
      <c r="G17" s="1">
        <v>674</v>
      </c>
      <c r="H17" s="1">
        <v>84</v>
      </c>
      <c r="I17" s="1">
        <v>84</v>
      </c>
      <c r="J17" s="1">
        <v>-1</v>
      </c>
      <c r="K17" s="1">
        <v>-1</v>
      </c>
      <c r="L17" s="1">
        <v>1671</v>
      </c>
      <c r="M17" s="1">
        <v>1758</v>
      </c>
      <c r="N17" s="1">
        <v>1650</v>
      </c>
      <c r="O17" s="1">
        <v>16</v>
      </c>
      <c r="P17" s="1">
        <v>16</v>
      </c>
      <c r="Q17">
        <f t="shared" si="0"/>
        <v>0</v>
      </c>
    </row>
    <row r="18" spans="1:17">
      <c r="A18" s="1">
        <v>18</v>
      </c>
      <c r="B18" s="2" t="s">
        <v>88</v>
      </c>
      <c r="C18" s="1">
        <v>9</v>
      </c>
      <c r="D18" s="1">
        <v>4</v>
      </c>
      <c r="E18" s="1">
        <v>1</v>
      </c>
      <c r="F18" s="1">
        <v>4</v>
      </c>
      <c r="G18" s="1">
        <v>652.29999999999995</v>
      </c>
      <c r="H18" s="1">
        <v>83</v>
      </c>
      <c r="I18" s="1">
        <v>83</v>
      </c>
      <c r="J18" s="1">
        <v>-1</v>
      </c>
      <c r="K18" s="1">
        <v>1</v>
      </c>
      <c r="L18" s="1">
        <v>1772</v>
      </c>
      <c r="M18" s="1">
        <v>1842</v>
      </c>
      <c r="N18" s="1">
        <v>1755</v>
      </c>
      <c r="O18" s="1">
        <v>17</v>
      </c>
      <c r="P18" s="1">
        <v>12</v>
      </c>
      <c r="Q18">
        <f t="shared" si="0"/>
        <v>5</v>
      </c>
    </row>
    <row r="19" spans="1:17">
      <c r="A19" s="1">
        <v>19</v>
      </c>
      <c r="B19" s="2" t="s">
        <v>72</v>
      </c>
      <c r="C19" s="1">
        <v>10</v>
      </c>
      <c r="D19" s="1">
        <v>2</v>
      </c>
      <c r="E19" s="1">
        <v>5</v>
      </c>
      <c r="F19" s="1">
        <v>3</v>
      </c>
      <c r="G19" s="1">
        <v>651.5</v>
      </c>
      <c r="H19" s="1">
        <v>82</v>
      </c>
      <c r="I19" s="1">
        <v>82</v>
      </c>
      <c r="J19" s="1">
        <v>0</v>
      </c>
      <c r="K19" s="1">
        <v>-1</v>
      </c>
      <c r="L19" s="1">
        <v>1614</v>
      </c>
      <c r="M19" s="1">
        <v>1659</v>
      </c>
      <c r="N19" s="1">
        <v>1600</v>
      </c>
      <c r="O19" s="1">
        <v>18</v>
      </c>
      <c r="P19" s="1">
        <v>22</v>
      </c>
      <c r="Q19">
        <f t="shared" si="0"/>
        <v>4</v>
      </c>
    </row>
    <row r="20" spans="1:17">
      <c r="A20" s="1">
        <v>20</v>
      </c>
      <c r="B20" s="2" t="s">
        <v>139</v>
      </c>
      <c r="C20" s="1">
        <v>11</v>
      </c>
      <c r="D20" s="1">
        <v>5</v>
      </c>
      <c r="E20" s="1">
        <v>0</v>
      </c>
      <c r="F20" s="1">
        <v>6</v>
      </c>
      <c r="G20" s="1">
        <v>633</v>
      </c>
      <c r="H20" s="1">
        <v>81</v>
      </c>
      <c r="I20" s="1">
        <v>81</v>
      </c>
      <c r="J20" s="1">
        <v>-1</v>
      </c>
      <c r="K20" s="1">
        <v>-1</v>
      </c>
      <c r="L20" s="1">
        <v>1671</v>
      </c>
      <c r="M20" s="1">
        <v>1688</v>
      </c>
      <c r="N20" s="1">
        <v>1667</v>
      </c>
      <c r="O20" s="1">
        <v>19</v>
      </c>
      <c r="P20" s="1">
        <v>19</v>
      </c>
      <c r="Q20">
        <f t="shared" si="0"/>
        <v>0</v>
      </c>
    </row>
    <row r="21" spans="1:17">
      <c r="A21" s="1">
        <v>21</v>
      </c>
      <c r="B21" s="2" t="s">
        <v>85</v>
      </c>
      <c r="C21" s="1">
        <v>8</v>
      </c>
      <c r="D21" s="1">
        <v>4</v>
      </c>
      <c r="E21" s="1">
        <v>0</v>
      </c>
      <c r="F21" s="1">
        <v>4</v>
      </c>
      <c r="G21" s="1">
        <v>601.70000000000005</v>
      </c>
      <c r="H21" s="1">
        <v>80</v>
      </c>
      <c r="I21" s="1">
        <v>80</v>
      </c>
      <c r="J21" s="1">
        <v>0</v>
      </c>
      <c r="K21" s="1">
        <v>1</v>
      </c>
      <c r="L21" s="1">
        <v>1394</v>
      </c>
      <c r="M21" s="1">
        <v>1522</v>
      </c>
      <c r="N21" s="1">
        <v>1364</v>
      </c>
      <c r="O21" s="1">
        <v>20</v>
      </c>
      <c r="P21" s="1">
        <v>27</v>
      </c>
      <c r="Q21">
        <f t="shared" si="0"/>
        <v>7</v>
      </c>
    </row>
    <row r="22" spans="1:17">
      <c r="A22" s="1">
        <v>22</v>
      </c>
      <c r="B22" s="2" t="s">
        <v>44</v>
      </c>
      <c r="C22" s="1">
        <v>4</v>
      </c>
      <c r="D22" s="1">
        <v>1</v>
      </c>
      <c r="E22" s="1">
        <v>1</v>
      </c>
      <c r="F22" s="1">
        <v>2</v>
      </c>
      <c r="G22" s="1">
        <v>592.5</v>
      </c>
      <c r="H22" s="1">
        <v>79</v>
      </c>
      <c r="I22" s="1">
        <v>79</v>
      </c>
      <c r="J22" s="1">
        <v>0</v>
      </c>
      <c r="K22" s="1">
        <v>-1</v>
      </c>
      <c r="L22" s="1">
        <v>1810</v>
      </c>
      <c r="M22" s="1">
        <v>1603</v>
      </c>
      <c r="N22" s="1">
        <v>1834</v>
      </c>
      <c r="O22" s="1">
        <v>21</v>
      </c>
      <c r="P22" s="1">
        <v>23</v>
      </c>
      <c r="Q22">
        <f t="shared" si="0"/>
        <v>2</v>
      </c>
    </row>
    <row r="23" spans="1:17">
      <c r="A23" s="1">
        <v>24</v>
      </c>
      <c r="B23" s="2" t="s">
        <v>87</v>
      </c>
      <c r="C23" s="1">
        <v>4</v>
      </c>
      <c r="D23" s="1">
        <v>2</v>
      </c>
      <c r="E23" s="1">
        <v>0</v>
      </c>
      <c r="F23" s="1">
        <v>2</v>
      </c>
      <c r="G23" s="1">
        <v>546.29999999999995</v>
      </c>
      <c r="H23" s="1">
        <v>77</v>
      </c>
      <c r="I23" s="1">
        <v>76</v>
      </c>
      <c r="J23" s="1">
        <v>0</v>
      </c>
      <c r="K23" s="1">
        <v>2</v>
      </c>
      <c r="L23" s="1">
        <v>1731</v>
      </c>
      <c r="M23" s="1">
        <v>1716</v>
      </c>
      <c r="N23" s="1">
        <v>1732</v>
      </c>
      <c r="O23" s="1">
        <v>22</v>
      </c>
      <c r="P23" s="1">
        <v>17</v>
      </c>
      <c r="Q23">
        <f t="shared" si="0"/>
        <v>5</v>
      </c>
    </row>
    <row r="24" spans="1:17">
      <c r="A24" s="1">
        <v>26</v>
      </c>
      <c r="B24" s="2" t="s">
        <v>90</v>
      </c>
      <c r="C24" s="1">
        <v>10</v>
      </c>
      <c r="D24" s="1">
        <v>3</v>
      </c>
      <c r="E24" s="1">
        <v>2</v>
      </c>
      <c r="F24" s="1">
        <v>5</v>
      </c>
      <c r="G24" s="1">
        <v>542.5</v>
      </c>
      <c r="H24" s="1">
        <v>75</v>
      </c>
      <c r="I24" s="1">
        <v>75</v>
      </c>
      <c r="J24" s="1">
        <v>0</v>
      </c>
      <c r="K24" s="1">
        <v>1</v>
      </c>
      <c r="L24" s="1">
        <v>1587</v>
      </c>
      <c r="M24" s="1">
        <v>1579</v>
      </c>
      <c r="N24" s="1">
        <v>1593</v>
      </c>
      <c r="O24" s="1">
        <v>23</v>
      </c>
      <c r="P24" s="1">
        <v>24</v>
      </c>
      <c r="Q24">
        <f t="shared" si="0"/>
        <v>1</v>
      </c>
    </row>
    <row r="25" spans="1:17">
      <c r="A25" s="1">
        <v>28</v>
      </c>
      <c r="B25" s="2" t="s">
        <v>71</v>
      </c>
      <c r="C25" s="1">
        <v>8</v>
      </c>
      <c r="D25" s="1">
        <v>2</v>
      </c>
      <c r="E25" s="1">
        <v>4</v>
      </c>
      <c r="F25" s="1">
        <v>2</v>
      </c>
      <c r="G25" s="1">
        <v>531.79999999999995</v>
      </c>
      <c r="H25" s="1">
        <v>73</v>
      </c>
      <c r="I25" s="1">
        <v>73</v>
      </c>
      <c r="J25" s="1">
        <v>0</v>
      </c>
      <c r="K25" s="1">
        <v>-1</v>
      </c>
      <c r="L25" s="1">
        <v>1657</v>
      </c>
      <c r="M25" s="1">
        <v>1684</v>
      </c>
      <c r="N25" s="1">
        <v>1651</v>
      </c>
      <c r="O25" s="1">
        <v>24</v>
      </c>
      <c r="P25" s="1">
        <v>20</v>
      </c>
      <c r="Q25">
        <f t="shared" si="0"/>
        <v>4</v>
      </c>
    </row>
    <row r="26" spans="1:17">
      <c r="A26" s="1">
        <v>29</v>
      </c>
      <c r="B26" s="2" t="s">
        <v>91</v>
      </c>
      <c r="C26" s="1">
        <v>13</v>
      </c>
      <c r="D26" s="1">
        <v>4</v>
      </c>
      <c r="E26" s="1">
        <v>3</v>
      </c>
      <c r="F26" s="1">
        <v>6</v>
      </c>
      <c r="G26" s="1">
        <v>514.5</v>
      </c>
      <c r="H26" s="1">
        <v>72</v>
      </c>
      <c r="I26" s="1">
        <v>72</v>
      </c>
      <c r="J26" s="1">
        <v>-1</v>
      </c>
      <c r="K26" s="1">
        <v>1</v>
      </c>
      <c r="L26" s="1">
        <v>1678</v>
      </c>
      <c r="M26" s="1">
        <v>1561</v>
      </c>
      <c r="N26" s="1">
        <v>1736</v>
      </c>
      <c r="O26" s="1">
        <v>25</v>
      </c>
      <c r="P26" s="1">
        <v>25</v>
      </c>
      <c r="Q26">
        <f t="shared" si="0"/>
        <v>0</v>
      </c>
    </row>
    <row r="27" spans="1:17">
      <c r="A27" s="1">
        <v>30</v>
      </c>
      <c r="B27" s="2" t="s">
        <v>82</v>
      </c>
      <c r="C27" s="1">
        <v>8</v>
      </c>
      <c r="D27" s="1">
        <v>4</v>
      </c>
      <c r="E27" s="1">
        <v>1</v>
      </c>
      <c r="F27" s="1">
        <v>3</v>
      </c>
      <c r="G27" s="1">
        <v>497</v>
      </c>
      <c r="H27" s="1">
        <v>71</v>
      </c>
      <c r="I27" s="1">
        <v>69</v>
      </c>
      <c r="J27" s="1">
        <v>0</v>
      </c>
      <c r="K27" s="1">
        <v>-1</v>
      </c>
      <c r="L27" s="1">
        <v>1488</v>
      </c>
      <c r="M27" s="1">
        <v>1543</v>
      </c>
      <c r="N27" s="1">
        <v>1476</v>
      </c>
      <c r="O27" s="1">
        <v>26</v>
      </c>
      <c r="P27" s="1">
        <v>26</v>
      </c>
      <c r="Q27">
        <f t="shared" si="0"/>
        <v>0</v>
      </c>
    </row>
    <row r="28" spans="1:17">
      <c r="A28" s="1">
        <v>32</v>
      </c>
      <c r="B28" s="2" t="s">
        <v>138</v>
      </c>
      <c r="C28" s="1">
        <v>7</v>
      </c>
      <c r="D28" s="1">
        <v>2</v>
      </c>
      <c r="E28" s="1">
        <v>2</v>
      </c>
      <c r="F28" s="1">
        <v>3</v>
      </c>
      <c r="G28" s="1">
        <v>491.6</v>
      </c>
      <c r="H28" s="1">
        <v>69</v>
      </c>
      <c r="I28" s="1">
        <v>70</v>
      </c>
      <c r="J28" s="1">
        <v>-1</v>
      </c>
      <c r="K28" s="1">
        <v>-1</v>
      </c>
      <c r="L28" s="1">
        <v>1595</v>
      </c>
      <c r="M28" s="1">
        <v>1706</v>
      </c>
      <c r="N28" s="1">
        <v>1574</v>
      </c>
      <c r="O28" s="1">
        <v>27</v>
      </c>
      <c r="P28" s="1">
        <v>18</v>
      </c>
      <c r="Q28">
        <f t="shared" si="0"/>
        <v>9</v>
      </c>
    </row>
    <row r="29" spans="1:17">
      <c r="A29" s="1">
        <v>36</v>
      </c>
      <c r="B29" s="2" t="s">
        <v>96</v>
      </c>
      <c r="C29" s="1">
        <v>5</v>
      </c>
      <c r="D29" s="1">
        <v>0</v>
      </c>
      <c r="E29" s="1">
        <v>3</v>
      </c>
      <c r="F29" s="1">
        <v>2</v>
      </c>
      <c r="G29" s="1">
        <v>458.8</v>
      </c>
      <c r="H29" s="1">
        <v>65</v>
      </c>
      <c r="I29" s="1">
        <v>65</v>
      </c>
      <c r="J29" s="1">
        <v>-1</v>
      </c>
      <c r="K29" s="1">
        <v>1</v>
      </c>
      <c r="L29" s="1">
        <v>1513</v>
      </c>
      <c r="M29" s="1">
        <v>1316</v>
      </c>
      <c r="N29" s="1">
        <v>1541</v>
      </c>
      <c r="O29" s="1">
        <v>28</v>
      </c>
      <c r="P29" s="1">
        <v>32</v>
      </c>
      <c r="Q29">
        <f t="shared" si="0"/>
        <v>4</v>
      </c>
    </row>
    <row r="30" spans="1:17">
      <c r="A30" s="1">
        <v>37</v>
      </c>
      <c r="B30" s="2" t="s">
        <v>147</v>
      </c>
      <c r="C30" s="1">
        <v>13</v>
      </c>
      <c r="D30" s="1">
        <v>5</v>
      </c>
      <c r="E30" s="1">
        <v>0</v>
      </c>
      <c r="F30" s="1">
        <v>8</v>
      </c>
      <c r="G30" s="1">
        <v>454</v>
      </c>
      <c r="H30" s="1">
        <v>64</v>
      </c>
      <c r="I30" s="1">
        <v>66</v>
      </c>
      <c r="J30" s="1">
        <v>1</v>
      </c>
      <c r="K30" s="1">
        <v>2</v>
      </c>
      <c r="L30" s="1">
        <v>1422</v>
      </c>
      <c r="M30" s="1">
        <v>1494</v>
      </c>
      <c r="N30" s="1">
        <v>1400</v>
      </c>
      <c r="O30" s="1">
        <v>29</v>
      </c>
      <c r="P30" s="1">
        <v>28</v>
      </c>
      <c r="Q30">
        <f t="shared" si="0"/>
        <v>1</v>
      </c>
    </row>
    <row r="31" spans="1:17">
      <c r="A31" s="1">
        <v>39</v>
      </c>
      <c r="B31" s="2" t="s">
        <v>99</v>
      </c>
      <c r="C31" s="1">
        <v>5</v>
      </c>
      <c r="D31" s="1">
        <v>1</v>
      </c>
      <c r="E31" s="1">
        <v>0</v>
      </c>
      <c r="F31" s="1">
        <v>4</v>
      </c>
      <c r="G31" s="1">
        <v>416</v>
      </c>
      <c r="H31" s="1">
        <v>62</v>
      </c>
      <c r="I31" s="1">
        <v>63</v>
      </c>
      <c r="J31" s="1">
        <v>1</v>
      </c>
      <c r="K31" s="1">
        <v>2</v>
      </c>
      <c r="L31" s="1">
        <v>1451</v>
      </c>
      <c r="M31" s="1">
        <v>1357</v>
      </c>
      <c r="N31" s="1">
        <v>1464</v>
      </c>
      <c r="O31" s="1">
        <v>30</v>
      </c>
      <c r="P31" s="1">
        <v>30</v>
      </c>
      <c r="Q31">
        <f t="shared" si="0"/>
        <v>0</v>
      </c>
    </row>
    <row r="32" spans="1:17">
      <c r="A32" s="1">
        <v>40</v>
      </c>
      <c r="B32" s="2" t="s">
        <v>74</v>
      </c>
      <c r="C32" s="1">
        <v>11</v>
      </c>
      <c r="D32" s="1">
        <v>2</v>
      </c>
      <c r="E32" s="1">
        <v>3</v>
      </c>
      <c r="F32" s="1">
        <v>6</v>
      </c>
      <c r="G32" s="1">
        <v>411.5</v>
      </c>
      <c r="H32" s="1">
        <v>61</v>
      </c>
      <c r="I32" s="1">
        <v>61</v>
      </c>
      <c r="J32" s="1">
        <v>-1</v>
      </c>
      <c r="K32" s="1">
        <v>-1</v>
      </c>
      <c r="L32" s="1">
        <v>1548</v>
      </c>
      <c r="M32" s="1">
        <v>1489</v>
      </c>
      <c r="N32" s="1">
        <v>1576</v>
      </c>
      <c r="O32" s="1">
        <v>31</v>
      </c>
      <c r="P32" s="1">
        <v>29</v>
      </c>
      <c r="Q32">
        <f t="shared" si="0"/>
        <v>2</v>
      </c>
    </row>
    <row r="33" spans="1:17">
      <c r="A33" s="1">
        <v>42</v>
      </c>
      <c r="B33" s="2" t="s">
        <v>142</v>
      </c>
      <c r="C33" s="1">
        <v>5</v>
      </c>
      <c r="D33" s="1">
        <v>1</v>
      </c>
      <c r="E33" s="1">
        <v>2</v>
      </c>
      <c r="F33" s="1">
        <v>2</v>
      </c>
      <c r="G33" s="1">
        <v>365.6</v>
      </c>
      <c r="H33" s="1">
        <v>59</v>
      </c>
      <c r="I33" s="1">
        <v>59</v>
      </c>
      <c r="J33" s="1">
        <v>-1</v>
      </c>
      <c r="K33" s="1">
        <v>-2</v>
      </c>
      <c r="L33" s="1">
        <v>1302</v>
      </c>
      <c r="M33" s="1">
        <v>1323</v>
      </c>
      <c r="N33" s="1">
        <v>1300</v>
      </c>
      <c r="O33" s="1">
        <v>32</v>
      </c>
      <c r="P33" s="1">
        <v>31</v>
      </c>
      <c r="Q33">
        <f t="shared" si="0"/>
        <v>1</v>
      </c>
    </row>
    <row r="34" spans="1:17">
      <c r="A34" s="1">
        <v>43</v>
      </c>
      <c r="B34" s="2" t="s">
        <v>94</v>
      </c>
      <c r="C34" s="1">
        <v>9</v>
      </c>
      <c r="D34" s="1">
        <v>1</v>
      </c>
      <c r="E34" s="1">
        <v>1</v>
      </c>
      <c r="F34" s="1">
        <v>7</v>
      </c>
      <c r="G34" s="1">
        <v>338.8</v>
      </c>
      <c r="H34" s="1">
        <v>58</v>
      </c>
      <c r="I34" s="1">
        <v>58</v>
      </c>
      <c r="J34" s="1">
        <v>-1</v>
      </c>
      <c r="K34" s="1">
        <v>-2</v>
      </c>
      <c r="L34" s="1">
        <v>1397</v>
      </c>
      <c r="M34" s="1">
        <v>1257</v>
      </c>
      <c r="N34" s="1">
        <v>1433</v>
      </c>
      <c r="O34" s="1">
        <v>33</v>
      </c>
      <c r="P34" s="1">
        <v>34</v>
      </c>
      <c r="Q34">
        <f t="shared" si="0"/>
        <v>1</v>
      </c>
    </row>
    <row r="35" spans="1:17">
      <c r="A35" s="1">
        <v>44</v>
      </c>
      <c r="B35" s="2" t="s">
        <v>103</v>
      </c>
      <c r="C35" s="1">
        <v>6</v>
      </c>
      <c r="D35" s="1">
        <v>1</v>
      </c>
      <c r="E35" s="1">
        <v>1</v>
      </c>
      <c r="F35" s="1">
        <v>4</v>
      </c>
      <c r="G35" s="1">
        <v>331.5</v>
      </c>
      <c r="H35" s="1">
        <v>57</v>
      </c>
      <c r="I35" s="1">
        <v>57</v>
      </c>
      <c r="J35" s="1">
        <v>0</v>
      </c>
      <c r="K35" s="1">
        <v>2</v>
      </c>
      <c r="L35" s="1">
        <v>1347</v>
      </c>
      <c r="M35" s="1">
        <v>1311</v>
      </c>
      <c r="N35" s="1">
        <v>1359</v>
      </c>
      <c r="O35" s="1">
        <v>34</v>
      </c>
      <c r="P35" s="1">
        <v>33</v>
      </c>
      <c r="Q35">
        <f t="shared" si="0"/>
        <v>1</v>
      </c>
    </row>
    <row r="36" spans="1:17">
      <c r="A36" s="1">
        <v>46</v>
      </c>
      <c r="B36" s="2" t="s">
        <v>101</v>
      </c>
      <c r="C36" s="1">
        <v>8</v>
      </c>
      <c r="D36" s="1">
        <v>0</v>
      </c>
      <c r="E36" s="1">
        <v>2</v>
      </c>
      <c r="F36" s="1">
        <v>6</v>
      </c>
      <c r="G36" s="1">
        <v>282</v>
      </c>
      <c r="H36" s="1">
        <v>55</v>
      </c>
      <c r="I36" s="1">
        <v>55</v>
      </c>
      <c r="J36" s="1">
        <v>0</v>
      </c>
      <c r="K36" s="1">
        <v>1</v>
      </c>
      <c r="L36" s="1">
        <v>1133</v>
      </c>
      <c r="M36" s="1">
        <v>1095</v>
      </c>
      <c r="N36" s="1">
        <v>1137</v>
      </c>
      <c r="O36" s="1">
        <v>35</v>
      </c>
      <c r="P36" s="1">
        <v>35</v>
      </c>
      <c r="Q36">
        <f t="shared" si="0"/>
        <v>0</v>
      </c>
    </row>
    <row r="37" spans="1:17">
      <c r="Q37">
        <f>SUM(Q2:Q36)/35</f>
        <v>2.342857142857143</v>
      </c>
    </row>
    <row r="38" spans="1:17">
      <c r="A38" s="1">
        <v>27</v>
      </c>
      <c r="B38" s="2" t="s">
        <v>54</v>
      </c>
      <c r="C38" s="1">
        <v>3</v>
      </c>
      <c r="D38" s="1">
        <v>1</v>
      </c>
      <c r="E38" s="1">
        <v>2</v>
      </c>
      <c r="F38" s="1">
        <v>0</v>
      </c>
      <c r="G38" s="1">
        <v>532.1</v>
      </c>
      <c r="H38" s="1">
        <v>74</v>
      </c>
      <c r="I38" s="1">
        <v>74</v>
      </c>
      <c r="J38" s="1">
        <v>1</v>
      </c>
      <c r="K38" s="1">
        <v>1</v>
      </c>
      <c r="L38" s="1">
        <v>1817</v>
      </c>
      <c r="M38" s="1">
        <v>1655</v>
      </c>
      <c r="N38" s="1">
        <v>1827</v>
      </c>
    </row>
    <row r="39" spans="1:17">
      <c r="A39" s="1">
        <v>33</v>
      </c>
      <c r="B39" s="2" t="s">
        <v>146</v>
      </c>
      <c r="C39" s="1">
        <v>3</v>
      </c>
      <c r="D39" s="1">
        <v>1</v>
      </c>
      <c r="E39" s="1">
        <v>2</v>
      </c>
      <c r="F39" s="1">
        <v>0</v>
      </c>
      <c r="G39" s="1">
        <v>470.5</v>
      </c>
      <c r="H39" s="1">
        <v>68</v>
      </c>
      <c r="I39" s="1">
        <v>68</v>
      </c>
      <c r="J39" s="1">
        <v>-1</v>
      </c>
      <c r="K39" s="1">
        <v>-1</v>
      </c>
      <c r="L39" s="1">
        <v>1677</v>
      </c>
      <c r="M39" s="1">
        <v>1620</v>
      </c>
      <c r="N39" s="1">
        <v>1680</v>
      </c>
    </row>
    <row r="40" spans="1:17">
      <c r="A40" s="1">
        <v>41</v>
      </c>
      <c r="B40" s="2" t="s">
        <v>77</v>
      </c>
      <c r="C40" s="1">
        <v>3</v>
      </c>
      <c r="D40" s="1">
        <v>1</v>
      </c>
      <c r="E40" s="1">
        <v>0</v>
      </c>
      <c r="F40" s="1">
        <v>2</v>
      </c>
      <c r="G40" s="1">
        <v>378</v>
      </c>
      <c r="H40" s="1">
        <v>60</v>
      </c>
      <c r="I40" s="1">
        <v>60</v>
      </c>
      <c r="J40" s="1">
        <v>1</v>
      </c>
      <c r="K40" s="1">
        <v>1</v>
      </c>
      <c r="L40" s="1">
        <v>1627</v>
      </c>
      <c r="M40" s="1">
        <v>1707</v>
      </c>
      <c r="N40" s="1">
        <v>1625</v>
      </c>
    </row>
    <row r="41" spans="1:17">
      <c r="A41" s="1">
        <v>47</v>
      </c>
      <c r="B41" s="2" t="s">
        <v>143</v>
      </c>
      <c r="C41" s="1">
        <v>3</v>
      </c>
      <c r="D41" s="1">
        <v>0</v>
      </c>
      <c r="E41" s="1">
        <v>0</v>
      </c>
      <c r="F41" s="1">
        <v>3</v>
      </c>
      <c r="G41" s="1">
        <v>270</v>
      </c>
      <c r="H41" s="1">
        <v>54</v>
      </c>
      <c r="I41" s="1">
        <v>54</v>
      </c>
      <c r="J41" s="1">
        <v>1</v>
      </c>
      <c r="K41" s="1">
        <v>1</v>
      </c>
      <c r="L41" s="1">
        <v>1379</v>
      </c>
      <c r="M41" s="1">
        <v>1120</v>
      </c>
      <c r="N41" s="1">
        <v>1400</v>
      </c>
    </row>
    <row r="42" spans="1:17">
      <c r="A42" s="1">
        <v>48</v>
      </c>
      <c r="B42" s="2" t="s">
        <v>144</v>
      </c>
      <c r="C42" s="1">
        <v>3</v>
      </c>
      <c r="D42" s="1">
        <v>0</v>
      </c>
      <c r="E42" s="1">
        <v>0</v>
      </c>
      <c r="F42" s="1">
        <v>3</v>
      </c>
      <c r="G42" s="1">
        <v>265</v>
      </c>
      <c r="H42" s="1">
        <v>53</v>
      </c>
      <c r="I42" s="1">
        <v>53</v>
      </c>
      <c r="J42" s="1">
        <v>1</v>
      </c>
      <c r="K42" s="1">
        <v>-1</v>
      </c>
      <c r="L42" s="1">
        <v>1302</v>
      </c>
      <c r="M42" s="1">
        <v>1188</v>
      </c>
      <c r="N42" s="1">
        <v>1312</v>
      </c>
    </row>
    <row r="43" spans="1:17">
      <c r="A43" s="1">
        <v>23</v>
      </c>
      <c r="B43" s="2" t="s">
        <v>57</v>
      </c>
      <c r="C43" s="1">
        <v>2</v>
      </c>
      <c r="D43" s="1">
        <v>2</v>
      </c>
      <c r="E43" s="1">
        <v>0</v>
      </c>
      <c r="F43" s="1">
        <v>0</v>
      </c>
      <c r="G43" s="1">
        <v>584</v>
      </c>
      <c r="H43" s="1">
        <v>78</v>
      </c>
      <c r="I43" s="1">
        <v>78</v>
      </c>
      <c r="J43" s="1">
        <v>0</v>
      </c>
      <c r="K43" s="1">
        <v>1</v>
      </c>
      <c r="L43" s="1">
        <v>1756</v>
      </c>
      <c r="M43" s="1">
        <v>1863</v>
      </c>
      <c r="N43" s="1">
        <v>1750</v>
      </c>
    </row>
    <row r="44" spans="1:17">
      <c r="A44" s="1">
        <v>25</v>
      </c>
      <c r="B44" s="2" t="s">
        <v>34</v>
      </c>
      <c r="C44" s="1">
        <v>2</v>
      </c>
      <c r="D44" s="1">
        <v>1</v>
      </c>
      <c r="E44" s="1">
        <v>0</v>
      </c>
      <c r="F44" s="1">
        <v>1</v>
      </c>
      <c r="G44" s="1">
        <v>543.6</v>
      </c>
      <c r="H44" s="1">
        <v>76</v>
      </c>
      <c r="I44" s="1">
        <v>77</v>
      </c>
      <c r="J44" s="1">
        <v>0</v>
      </c>
      <c r="K44" s="1">
        <v>1</v>
      </c>
      <c r="L44" s="1">
        <v>1873</v>
      </c>
      <c r="M44" s="1">
        <v>1682</v>
      </c>
      <c r="N44" s="1">
        <v>1881</v>
      </c>
    </row>
    <row r="45" spans="1:17">
      <c r="A45" s="1">
        <v>31</v>
      </c>
      <c r="B45" s="2" t="s">
        <v>84</v>
      </c>
      <c r="C45" s="1">
        <v>2</v>
      </c>
      <c r="D45" s="1">
        <v>1</v>
      </c>
      <c r="E45" s="1">
        <v>0</v>
      </c>
      <c r="F45" s="1">
        <v>1</v>
      </c>
      <c r="G45" s="1">
        <v>495</v>
      </c>
      <c r="H45" s="1">
        <v>70</v>
      </c>
      <c r="I45" s="1">
        <v>71</v>
      </c>
      <c r="J45" s="1">
        <v>0</v>
      </c>
      <c r="K45" s="1">
        <v>1</v>
      </c>
      <c r="L45" s="1">
        <v>1938</v>
      </c>
      <c r="M45" s="1">
        <v>1728</v>
      </c>
      <c r="N45" s="1">
        <v>1948</v>
      </c>
    </row>
    <row r="46" spans="1:17">
      <c r="A46" s="1">
        <v>16</v>
      </c>
      <c r="B46" s="2" t="s">
        <v>48</v>
      </c>
      <c r="C46" s="1">
        <v>1</v>
      </c>
      <c r="D46" s="1">
        <v>1</v>
      </c>
      <c r="E46" s="1">
        <v>0</v>
      </c>
      <c r="F46" s="1">
        <v>0</v>
      </c>
      <c r="G46" s="1">
        <v>678</v>
      </c>
      <c r="H46" s="1">
        <v>85</v>
      </c>
      <c r="I46" s="1">
        <v>85</v>
      </c>
      <c r="J46" s="1">
        <v>1</v>
      </c>
      <c r="K46" s="1">
        <v>1</v>
      </c>
      <c r="L46" s="1">
        <v>2165</v>
      </c>
      <c r="M46" s="1">
        <v>2163</v>
      </c>
      <c r="N46" s="1">
        <v>2163</v>
      </c>
    </row>
    <row r="47" spans="1:17">
      <c r="A47" s="1">
        <v>35</v>
      </c>
      <c r="B47" s="2" t="s">
        <v>41</v>
      </c>
      <c r="C47" s="1">
        <v>1</v>
      </c>
      <c r="D47" s="1">
        <v>1</v>
      </c>
      <c r="E47" s="1">
        <v>0</v>
      </c>
      <c r="F47" s="1">
        <v>0</v>
      </c>
      <c r="G47" s="1">
        <v>459</v>
      </c>
      <c r="H47" s="1">
        <v>66</v>
      </c>
      <c r="I47" s="1">
        <v>64</v>
      </c>
      <c r="J47" s="1">
        <v>1</v>
      </c>
      <c r="K47" s="1">
        <v>1</v>
      </c>
      <c r="L47" s="1">
        <v>1805</v>
      </c>
      <c r="M47" s="1">
        <v>1993</v>
      </c>
      <c r="N47" s="1">
        <v>1800</v>
      </c>
    </row>
    <row r="48" spans="1:17">
      <c r="A48" s="1">
        <v>38</v>
      </c>
      <c r="B48" s="2" t="s">
        <v>148</v>
      </c>
      <c r="C48" s="1">
        <v>1</v>
      </c>
      <c r="D48" s="1">
        <v>1</v>
      </c>
      <c r="E48" s="1">
        <v>0</v>
      </c>
      <c r="F48" s="1">
        <v>0</v>
      </c>
      <c r="G48" s="1">
        <v>416.3</v>
      </c>
      <c r="H48" s="1">
        <v>63</v>
      </c>
      <c r="I48" s="1">
        <v>62</v>
      </c>
      <c r="J48" s="1">
        <v>-1</v>
      </c>
      <c r="K48" s="1">
        <v>-1</v>
      </c>
      <c r="L48" s="1">
        <v>1706</v>
      </c>
      <c r="M48" s="1">
        <v>1941</v>
      </c>
      <c r="N48" s="1">
        <v>1700</v>
      </c>
    </row>
    <row r="49" spans="1:14">
      <c r="A49" s="1">
        <v>45</v>
      </c>
      <c r="B49" s="2" t="s">
        <v>149</v>
      </c>
      <c r="C49" s="1">
        <v>1</v>
      </c>
      <c r="D49" s="1">
        <v>0</v>
      </c>
      <c r="E49" s="1">
        <v>0</v>
      </c>
      <c r="F49" s="1">
        <v>1</v>
      </c>
      <c r="G49" s="1">
        <v>317.3</v>
      </c>
      <c r="H49" s="1">
        <v>56</v>
      </c>
      <c r="I49" s="1">
        <v>56</v>
      </c>
      <c r="J49" s="1">
        <v>1</v>
      </c>
      <c r="K49" s="1">
        <v>1</v>
      </c>
      <c r="L49" s="1">
        <v>1484</v>
      </c>
      <c r="M49" s="1">
        <v>1481</v>
      </c>
      <c r="N49" s="1">
        <v>1486</v>
      </c>
    </row>
    <row r="51" spans="1:14">
      <c r="A51" s="1">
        <v>34</v>
      </c>
      <c r="B51" s="2" t="s">
        <v>83</v>
      </c>
      <c r="C51" s="1">
        <v>0</v>
      </c>
      <c r="D51" s="1">
        <v>0</v>
      </c>
      <c r="E51" s="1">
        <v>0</v>
      </c>
      <c r="F51" s="1">
        <v>0</v>
      </c>
      <c r="G51" s="1">
        <v>469</v>
      </c>
      <c r="H51" s="1">
        <v>67</v>
      </c>
      <c r="I51" s="1">
        <v>67</v>
      </c>
      <c r="J51" s="1">
        <v>0</v>
      </c>
      <c r="K51" s="1">
        <v>0</v>
      </c>
      <c r="L51" s="1">
        <v>1434</v>
      </c>
      <c r="M51" s="1">
        <v>1434</v>
      </c>
      <c r="N51" s="1">
        <v>1434</v>
      </c>
    </row>
    <row r="53" spans="1:14">
      <c r="B53" s="2" t="s">
        <v>134</v>
      </c>
      <c r="C53" s="1">
        <v>35</v>
      </c>
    </row>
    <row r="54" spans="1:14">
      <c r="B54" s="2" t="s">
        <v>150</v>
      </c>
      <c r="C54">
        <v>12</v>
      </c>
    </row>
  </sheetData>
  <sortState ref="A2:P36">
    <sortCondition descending="1" ref="G2:G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M6" sqref="M6"/>
    </sheetView>
  </sheetViews>
  <sheetFormatPr defaultColWidth="69.42578125" defaultRowHeight="15"/>
  <cols>
    <col min="1" max="1" width="4.140625" bestFit="1" customWidth="1"/>
    <col min="2" max="2" width="24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6.570312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48</v>
      </c>
      <c r="C2" s="1">
        <v>7</v>
      </c>
      <c r="D2" s="1">
        <v>6</v>
      </c>
      <c r="E2" s="1">
        <v>1</v>
      </c>
      <c r="F2" s="1">
        <v>0</v>
      </c>
      <c r="G2" s="1">
        <v>1054.7</v>
      </c>
      <c r="H2" s="1">
        <v>100</v>
      </c>
      <c r="I2" s="1">
        <v>100</v>
      </c>
      <c r="J2" s="1">
        <v>-1</v>
      </c>
      <c r="K2" s="1">
        <v>-2</v>
      </c>
      <c r="L2" s="1">
        <v>2175</v>
      </c>
      <c r="M2" s="1">
        <v>2259</v>
      </c>
      <c r="N2" s="1">
        <v>2165</v>
      </c>
      <c r="O2" s="1">
        <v>1</v>
      </c>
      <c r="P2" s="1">
        <v>1</v>
      </c>
      <c r="Q2">
        <f t="shared" ref="Q2:Q28" si="0">ABS(O2-P2)</f>
        <v>0</v>
      </c>
    </row>
    <row r="3" spans="1:17">
      <c r="A3" s="1">
        <v>2</v>
      </c>
      <c r="B3" s="2" t="s">
        <v>29</v>
      </c>
      <c r="C3" s="1">
        <v>11</v>
      </c>
      <c r="D3" s="1">
        <v>8</v>
      </c>
      <c r="E3" s="1">
        <v>0</v>
      </c>
      <c r="F3" s="1">
        <v>3</v>
      </c>
      <c r="G3" s="1">
        <v>923.7</v>
      </c>
      <c r="H3" s="1">
        <v>99</v>
      </c>
      <c r="I3" s="1">
        <v>97</v>
      </c>
      <c r="J3" s="1">
        <v>1</v>
      </c>
      <c r="K3" s="1">
        <v>2</v>
      </c>
      <c r="L3" s="1">
        <v>1863</v>
      </c>
      <c r="M3" s="1">
        <v>1910</v>
      </c>
      <c r="N3" s="1">
        <v>1839</v>
      </c>
      <c r="O3" s="1">
        <v>2</v>
      </c>
      <c r="P3" s="1">
        <v>3</v>
      </c>
      <c r="Q3">
        <f t="shared" si="0"/>
        <v>1</v>
      </c>
    </row>
    <row r="4" spans="1:17">
      <c r="A4" s="1">
        <v>3</v>
      </c>
      <c r="B4" s="2" t="s">
        <v>31</v>
      </c>
      <c r="C4" s="1">
        <v>7</v>
      </c>
      <c r="D4" s="1">
        <v>5</v>
      </c>
      <c r="E4" s="1">
        <v>1</v>
      </c>
      <c r="F4" s="1">
        <v>1</v>
      </c>
      <c r="G4" s="1">
        <v>896.5</v>
      </c>
      <c r="H4" s="1">
        <v>98</v>
      </c>
      <c r="I4" s="1">
        <v>98</v>
      </c>
      <c r="J4" s="1">
        <v>-1</v>
      </c>
      <c r="K4" s="1">
        <v>1</v>
      </c>
      <c r="L4" s="1">
        <v>2075</v>
      </c>
      <c r="M4" s="1">
        <v>2079</v>
      </c>
      <c r="N4" s="1">
        <v>2069</v>
      </c>
      <c r="O4" s="1">
        <v>3</v>
      </c>
      <c r="P4" s="1">
        <v>2</v>
      </c>
      <c r="Q4">
        <f t="shared" si="0"/>
        <v>1</v>
      </c>
    </row>
    <row r="5" spans="1:17">
      <c r="A5" s="1">
        <v>4</v>
      </c>
      <c r="B5" s="2" t="s">
        <v>14</v>
      </c>
      <c r="C5" s="1">
        <v>12</v>
      </c>
      <c r="D5" s="1">
        <v>6</v>
      </c>
      <c r="E5" s="1">
        <v>3</v>
      </c>
      <c r="F5" s="1">
        <v>3</v>
      </c>
      <c r="G5" s="1">
        <v>862</v>
      </c>
      <c r="H5" s="1">
        <v>97</v>
      </c>
      <c r="I5" s="1">
        <v>99</v>
      </c>
      <c r="J5" s="1">
        <v>0</v>
      </c>
      <c r="K5" s="1">
        <v>1</v>
      </c>
      <c r="L5" s="1">
        <v>1907</v>
      </c>
      <c r="M5" s="1">
        <v>1903</v>
      </c>
      <c r="N5" s="1">
        <v>1901</v>
      </c>
      <c r="O5" s="1">
        <v>4</v>
      </c>
      <c r="P5" s="1">
        <v>4</v>
      </c>
      <c r="Q5">
        <f>ABS(O5-P5)</f>
        <v>0</v>
      </c>
    </row>
    <row r="6" spans="1:17">
      <c r="A6" s="1">
        <v>5</v>
      </c>
      <c r="B6" s="2" t="s">
        <v>18</v>
      </c>
      <c r="C6" s="1">
        <v>8</v>
      </c>
      <c r="D6" s="1">
        <v>3</v>
      </c>
      <c r="E6" s="1">
        <v>3</v>
      </c>
      <c r="F6" s="1">
        <v>2</v>
      </c>
      <c r="G6" s="1">
        <v>800</v>
      </c>
      <c r="H6" s="1">
        <v>96</v>
      </c>
      <c r="I6" s="1">
        <v>96</v>
      </c>
      <c r="J6" s="1">
        <v>0</v>
      </c>
      <c r="K6" s="1">
        <v>-1</v>
      </c>
      <c r="L6" s="1">
        <v>1858</v>
      </c>
      <c r="M6" s="1">
        <v>1833</v>
      </c>
      <c r="N6" s="1">
        <v>1861</v>
      </c>
      <c r="O6" s="1">
        <v>5</v>
      </c>
      <c r="P6" s="1">
        <v>8</v>
      </c>
      <c r="Q6">
        <f t="shared" si="0"/>
        <v>3</v>
      </c>
    </row>
    <row r="7" spans="1:17">
      <c r="A7" s="1">
        <v>7</v>
      </c>
      <c r="B7" s="2" t="s">
        <v>15</v>
      </c>
      <c r="C7" s="1">
        <v>9</v>
      </c>
      <c r="D7" s="1">
        <v>4</v>
      </c>
      <c r="E7" s="1">
        <v>3</v>
      </c>
      <c r="F7" s="1">
        <v>2</v>
      </c>
      <c r="G7" s="1">
        <v>786.3</v>
      </c>
      <c r="H7" s="1">
        <v>94</v>
      </c>
      <c r="I7" s="1">
        <v>95</v>
      </c>
      <c r="J7" s="1">
        <v>-1</v>
      </c>
      <c r="K7" s="1">
        <v>-1</v>
      </c>
      <c r="L7" s="1">
        <v>1980</v>
      </c>
      <c r="M7" s="1">
        <v>1848</v>
      </c>
      <c r="N7" s="1">
        <v>2009</v>
      </c>
      <c r="O7" s="1">
        <v>6</v>
      </c>
      <c r="P7" s="1">
        <v>6</v>
      </c>
      <c r="Q7">
        <f t="shared" si="0"/>
        <v>0</v>
      </c>
    </row>
    <row r="8" spans="1:17">
      <c r="A8" s="1">
        <v>8</v>
      </c>
      <c r="B8" s="2" t="s">
        <v>76</v>
      </c>
      <c r="C8" s="1">
        <v>8</v>
      </c>
      <c r="D8" s="1">
        <v>4</v>
      </c>
      <c r="E8" s="1">
        <v>1</v>
      </c>
      <c r="F8" s="1">
        <v>3</v>
      </c>
      <c r="G8" s="1">
        <v>763</v>
      </c>
      <c r="H8" s="1">
        <v>93</v>
      </c>
      <c r="I8" s="1">
        <v>93</v>
      </c>
      <c r="J8" s="1">
        <v>0</v>
      </c>
      <c r="K8" s="1">
        <v>-1</v>
      </c>
      <c r="L8" s="1">
        <v>1690</v>
      </c>
      <c r="M8" s="1">
        <v>1827</v>
      </c>
      <c r="N8" s="1">
        <v>1659</v>
      </c>
      <c r="O8" s="1">
        <v>7</v>
      </c>
      <c r="P8" s="1">
        <v>9</v>
      </c>
      <c r="Q8">
        <f t="shared" si="0"/>
        <v>2</v>
      </c>
    </row>
    <row r="9" spans="1:17">
      <c r="A9" s="1">
        <v>9</v>
      </c>
      <c r="B9" s="2" t="s">
        <v>90</v>
      </c>
      <c r="C9" s="1">
        <v>7</v>
      </c>
      <c r="D9" s="1">
        <v>2</v>
      </c>
      <c r="E9" s="1">
        <v>4</v>
      </c>
      <c r="F9" s="1">
        <v>1</v>
      </c>
      <c r="G9" s="1">
        <v>743.2</v>
      </c>
      <c r="H9" s="1">
        <v>92</v>
      </c>
      <c r="I9" s="1">
        <v>94</v>
      </c>
      <c r="J9" s="1">
        <v>-1</v>
      </c>
      <c r="K9" s="1">
        <v>-1</v>
      </c>
      <c r="L9" s="1">
        <v>1605</v>
      </c>
      <c r="M9" s="1">
        <v>1689</v>
      </c>
      <c r="N9" s="1">
        <v>1587</v>
      </c>
      <c r="O9" s="1">
        <v>8</v>
      </c>
      <c r="P9" s="1">
        <v>15</v>
      </c>
      <c r="Q9">
        <f t="shared" si="0"/>
        <v>7</v>
      </c>
    </row>
    <row r="10" spans="1:17">
      <c r="A10" s="1">
        <v>10</v>
      </c>
      <c r="B10" s="2" t="s">
        <v>40</v>
      </c>
      <c r="C10" s="1">
        <v>9</v>
      </c>
      <c r="D10" s="1">
        <v>5</v>
      </c>
      <c r="E10" s="1">
        <v>1</v>
      </c>
      <c r="F10" s="1">
        <v>3</v>
      </c>
      <c r="G10" s="1">
        <v>733</v>
      </c>
      <c r="H10" s="1">
        <v>91</v>
      </c>
      <c r="I10" s="1">
        <v>90</v>
      </c>
      <c r="J10" s="1">
        <v>1</v>
      </c>
      <c r="K10" s="1">
        <v>-1</v>
      </c>
      <c r="L10" s="1">
        <v>1893</v>
      </c>
      <c r="M10" s="1">
        <v>1901</v>
      </c>
      <c r="N10" s="1">
        <v>1888</v>
      </c>
      <c r="O10" s="1">
        <v>9</v>
      </c>
      <c r="P10" s="1">
        <v>5</v>
      </c>
      <c r="Q10">
        <f t="shared" si="0"/>
        <v>4</v>
      </c>
    </row>
    <row r="11" spans="1:17">
      <c r="A11" s="1">
        <v>11</v>
      </c>
      <c r="B11" s="2" t="s">
        <v>17</v>
      </c>
      <c r="C11" s="1">
        <v>10</v>
      </c>
      <c r="D11" s="1">
        <v>5</v>
      </c>
      <c r="E11" s="1">
        <v>1</v>
      </c>
      <c r="F11" s="1">
        <v>4</v>
      </c>
      <c r="G11" s="1">
        <v>706.5</v>
      </c>
      <c r="H11" s="1">
        <v>90</v>
      </c>
      <c r="I11" s="1">
        <v>92</v>
      </c>
      <c r="J11" s="1">
        <v>0</v>
      </c>
      <c r="K11" s="1">
        <v>-1</v>
      </c>
      <c r="L11" s="1">
        <v>1908</v>
      </c>
      <c r="M11" s="1">
        <v>1760</v>
      </c>
      <c r="N11" s="1">
        <v>1951</v>
      </c>
      <c r="O11" s="1">
        <v>10</v>
      </c>
      <c r="P11" s="1">
        <v>12</v>
      </c>
      <c r="Q11">
        <f t="shared" si="0"/>
        <v>2</v>
      </c>
    </row>
    <row r="12" spans="1:17">
      <c r="A12" s="1">
        <v>12</v>
      </c>
      <c r="B12" s="2" t="s">
        <v>138</v>
      </c>
      <c r="C12" s="1">
        <v>10</v>
      </c>
      <c r="D12" s="1">
        <v>5</v>
      </c>
      <c r="E12" s="1">
        <v>1</v>
      </c>
      <c r="F12" s="1">
        <v>4</v>
      </c>
      <c r="G12" s="1">
        <v>702</v>
      </c>
      <c r="H12" s="1">
        <v>89</v>
      </c>
      <c r="I12" s="1">
        <v>88</v>
      </c>
      <c r="J12" s="1">
        <v>0</v>
      </c>
      <c r="K12" s="1">
        <v>-1</v>
      </c>
      <c r="L12" s="1">
        <v>1632</v>
      </c>
      <c r="M12" s="1">
        <v>1744</v>
      </c>
      <c r="N12" s="1">
        <v>1595</v>
      </c>
      <c r="O12" s="1">
        <v>11</v>
      </c>
      <c r="P12" s="1">
        <v>13</v>
      </c>
      <c r="Q12">
        <f t="shared" si="0"/>
        <v>2</v>
      </c>
    </row>
    <row r="13" spans="1:17">
      <c r="A13" s="1">
        <v>13</v>
      </c>
      <c r="B13" s="2" t="s">
        <v>72</v>
      </c>
      <c r="C13" s="1">
        <v>10</v>
      </c>
      <c r="D13" s="1">
        <v>4</v>
      </c>
      <c r="E13" s="1">
        <v>2</v>
      </c>
      <c r="F13" s="1">
        <v>4</v>
      </c>
      <c r="G13" s="1">
        <v>659.5</v>
      </c>
      <c r="H13" s="1">
        <v>88</v>
      </c>
      <c r="I13" s="1">
        <v>83</v>
      </c>
      <c r="J13" s="1">
        <v>2</v>
      </c>
      <c r="K13" s="1">
        <v>2</v>
      </c>
      <c r="L13" s="1">
        <v>1650</v>
      </c>
      <c r="M13" s="1">
        <v>1770</v>
      </c>
      <c r="N13" s="1">
        <v>1614</v>
      </c>
      <c r="O13" s="1">
        <v>12</v>
      </c>
      <c r="P13" s="1">
        <v>11</v>
      </c>
      <c r="Q13">
        <f t="shared" si="0"/>
        <v>1</v>
      </c>
    </row>
    <row r="14" spans="1:17">
      <c r="A14" s="1">
        <v>14</v>
      </c>
      <c r="B14" s="2" t="s">
        <v>75</v>
      </c>
      <c r="C14" s="1">
        <v>9</v>
      </c>
      <c r="D14" s="1">
        <v>3</v>
      </c>
      <c r="E14" s="1">
        <v>3</v>
      </c>
      <c r="F14" s="1">
        <v>3</v>
      </c>
      <c r="G14" s="1">
        <v>652</v>
      </c>
      <c r="H14" s="1">
        <v>87</v>
      </c>
      <c r="I14" s="1">
        <v>89</v>
      </c>
      <c r="J14" s="1">
        <v>-1</v>
      </c>
      <c r="K14" s="1">
        <v>-1</v>
      </c>
      <c r="L14" s="1">
        <v>1697</v>
      </c>
      <c r="M14" s="1">
        <v>1773</v>
      </c>
      <c r="N14" s="1">
        <v>1677</v>
      </c>
      <c r="O14" s="1">
        <v>13</v>
      </c>
      <c r="P14" s="1">
        <v>10</v>
      </c>
      <c r="Q14">
        <f t="shared" si="0"/>
        <v>3</v>
      </c>
    </row>
    <row r="15" spans="1:17">
      <c r="A15" s="1">
        <v>16</v>
      </c>
      <c r="B15" s="2" t="s">
        <v>16</v>
      </c>
      <c r="C15" s="1">
        <v>5</v>
      </c>
      <c r="D15" s="1">
        <v>3</v>
      </c>
      <c r="E15" s="1">
        <v>0</v>
      </c>
      <c r="F15" s="1">
        <v>2</v>
      </c>
      <c r="G15" s="1">
        <v>631.29999999999995</v>
      </c>
      <c r="H15" s="1">
        <v>85</v>
      </c>
      <c r="I15" s="1">
        <v>86</v>
      </c>
      <c r="J15" s="1">
        <v>1</v>
      </c>
      <c r="K15" s="1">
        <v>1</v>
      </c>
      <c r="L15" s="1">
        <v>1915</v>
      </c>
      <c r="M15" s="1">
        <v>1839</v>
      </c>
      <c r="N15" s="1">
        <v>1924</v>
      </c>
      <c r="O15" s="1">
        <v>14</v>
      </c>
      <c r="P15" s="1">
        <v>7</v>
      </c>
      <c r="Q15">
        <f t="shared" si="0"/>
        <v>7</v>
      </c>
    </row>
    <row r="16" spans="1:17">
      <c r="A16" s="1">
        <v>18</v>
      </c>
      <c r="B16" s="2" t="s">
        <v>139</v>
      </c>
      <c r="C16" s="1">
        <v>11</v>
      </c>
      <c r="D16" s="1">
        <v>3</v>
      </c>
      <c r="E16" s="1">
        <v>2</v>
      </c>
      <c r="F16" s="1">
        <v>6</v>
      </c>
      <c r="G16" s="1">
        <v>597</v>
      </c>
      <c r="H16" s="1">
        <v>83</v>
      </c>
      <c r="I16" s="1">
        <v>84</v>
      </c>
      <c r="J16" s="1">
        <v>-1</v>
      </c>
      <c r="K16" s="1">
        <v>-2</v>
      </c>
      <c r="L16" s="1">
        <v>1672</v>
      </c>
      <c r="M16" s="1">
        <v>1686</v>
      </c>
      <c r="N16" s="1">
        <v>1671</v>
      </c>
      <c r="O16" s="1">
        <v>15</v>
      </c>
      <c r="P16" s="1">
        <v>16</v>
      </c>
      <c r="Q16">
        <f t="shared" si="0"/>
        <v>1</v>
      </c>
    </row>
    <row r="17" spans="1:17">
      <c r="A17" s="1">
        <v>19</v>
      </c>
      <c r="B17" s="2" t="s">
        <v>24</v>
      </c>
      <c r="C17" s="1">
        <v>9</v>
      </c>
      <c r="D17" s="1">
        <v>4</v>
      </c>
      <c r="E17" s="1">
        <v>0</v>
      </c>
      <c r="F17" s="1">
        <v>5</v>
      </c>
      <c r="G17" s="1">
        <v>584.70000000000005</v>
      </c>
      <c r="H17" s="1">
        <v>82</v>
      </c>
      <c r="I17" s="1">
        <v>76</v>
      </c>
      <c r="J17" s="1">
        <v>-1</v>
      </c>
      <c r="K17" s="1">
        <v>-1</v>
      </c>
      <c r="L17" s="1">
        <v>1811</v>
      </c>
      <c r="M17" s="1">
        <v>1677</v>
      </c>
      <c r="N17" s="1">
        <v>1851</v>
      </c>
      <c r="O17" s="1">
        <v>16</v>
      </c>
      <c r="P17" s="1">
        <v>17</v>
      </c>
      <c r="Q17">
        <f t="shared" si="0"/>
        <v>1</v>
      </c>
    </row>
    <row r="18" spans="1:17">
      <c r="A18" s="1">
        <v>21</v>
      </c>
      <c r="B18" s="2" t="s">
        <v>140</v>
      </c>
      <c r="C18" s="1">
        <v>6</v>
      </c>
      <c r="D18" s="1">
        <v>3</v>
      </c>
      <c r="E18" s="1">
        <v>1</v>
      </c>
      <c r="F18" s="1">
        <v>2</v>
      </c>
      <c r="G18" s="1">
        <v>574</v>
      </c>
      <c r="H18" s="1">
        <v>80</v>
      </c>
      <c r="I18" s="1">
        <v>80</v>
      </c>
      <c r="J18" s="1">
        <v>0</v>
      </c>
      <c r="K18" s="1">
        <v>-1</v>
      </c>
      <c r="L18" s="1">
        <v>1707</v>
      </c>
      <c r="M18" s="1">
        <v>1737</v>
      </c>
      <c r="N18" s="1">
        <v>1700</v>
      </c>
      <c r="O18" s="1">
        <v>17</v>
      </c>
      <c r="P18" s="1">
        <v>14</v>
      </c>
      <c r="Q18">
        <f t="shared" si="0"/>
        <v>3</v>
      </c>
    </row>
    <row r="19" spans="1:17">
      <c r="A19" s="1">
        <v>22</v>
      </c>
      <c r="B19" s="2" t="s">
        <v>71</v>
      </c>
      <c r="C19" s="1">
        <v>11</v>
      </c>
      <c r="D19" s="1">
        <v>3</v>
      </c>
      <c r="E19" s="1">
        <v>4</v>
      </c>
      <c r="F19" s="1">
        <v>4</v>
      </c>
      <c r="G19" s="1">
        <v>567.29999999999995</v>
      </c>
      <c r="H19" s="1">
        <v>79</v>
      </c>
      <c r="I19" s="1">
        <v>82</v>
      </c>
      <c r="J19" s="1">
        <v>1</v>
      </c>
      <c r="K19" s="1">
        <v>1</v>
      </c>
      <c r="L19" s="1">
        <v>1660</v>
      </c>
      <c r="M19" s="1">
        <v>1675</v>
      </c>
      <c r="N19" s="1">
        <v>1657</v>
      </c>
      <c r="O19" s="1">
        <v>18</v>
      </c>
      <c r="P19" s="1">
        <v>18</v>
      </c>
      <c r="Q19">
        <f t="shared" si="0"/>
        <v>0</v>
      </c>
    </row>
    <row r="20" spans="1:17">
      <c r="A20" s="1">
        <v>23</v>
      </c>
      <c r="B20" s="2" t="s">
        <v>74</v>
      </c>
      <c r="C20" s="1">
        <v>11</v>
      </c>
      <c r="D20" s="1">
        <v>5</v>
      </c>
      <c r="E20" s="1">
        <v>0</v>
      </c>
      <c r="F20" s="1">
        <v>6</v>
      </c>
      <c r="G20" s="1">
        <v>553.29999999999995</v>
      </c>
      <c r="H20" s="1">
        <v>78</v>
      </c>
      <c r="I20" s="1">
        <v>73</v>
      </c>
      <c r="J20" s="1">
        <v>1</v>
      </c>
      <c r="K20" s="1">
        <v>2</v>
      </c>
      <c r="L20" s="1">
        <v>1557</v>
      </c>
      <c r="M20" s="1">
        <v>1588</v>
      </c>
      <c r="N20" s="1">
        <v>1548</v>
      </c>
      <c r="O20" s="1">
        <v>19</v>
      </c>
      <c r="P20" s="1">
        <v>19</v>
      </c>
      <c r="Q20">
        <f t="shared" si="0"/>
        <v>0</v>
      </c>
    </row>
    <row r="21" spans="1:17">
      <c r="A21" s="1">
        <v>25</v>
      </c>
      <c r="B21" s="2" t="s">
        <v>94</v>
      </c>
      <c r="C21" s="1">
        <v>9</v>
      </c>
      <c r="D21" s="1">
        <v>3</v>
      </c>
      <c r="E21" s="1">
        <v>0</v>
      </c>
      <c r="F21" s="1">
        <v>6</v>
      </c>
      <c r="G21" s="1">
        <v>544</v>
      </c>
      <c r="H21" s="1">
        <v>76</v>
      </c>
      <c r="I21" s="1">
        <v>78</v>
      </c>
      <c r="J21" s="1">
        <v>1</v>
      </c>
      <c r="K21" s="1">
        <v>1</v>
      </c>
      <c r="L21" s="1">
        <v>1416</v>
      </c>
      <c r="M21" s="1">
        <v>1501</v>
      </c>
      <c r="N21" s="1">
        <v>1397</v>
      </c>
      <c r="O21" s="1">
        <v>20</v>
      </c>
      <c r="P21" s="1">
        <v>22</v>
      </c>
      <c r="Q21">
        <f t="shared" si="0"/>
        <v>2</v>
      </c>
    </row>
    <row r="22" spans="1:17">
      <c r="A22" s="1">
        <v>27</v>
      </c>
      <c r="B22" s="2" t="s">
        <v>100</v>
      </c>
      <c r="C22" s="1">
        <v>5</v>
      </c>
      <c r="D22" s="1">
        <v>2</v>
      </c>
      <c r="E22" s="1">
        <v>0</v>
      </c>
      <c r="F22" s="1">
        <v>3</v>
      </c>
      <c r="G22" s="1">
        <v>531.29999999999995</v>
      </c>
      <c r="H22" s="1">
        <v>74</v>
      </c>
      <c r="I22" s="1">
        <v>79</v>
      </c>
      <c r="J22" s="1">
        <v>1</v>
      </c>
      <c r="K22" s="1">
        <v>2</v>
      </c>
      <c r="L22" s="1">
        <v>1433</v>
      </c>
      <c r="M22" s="1">
        <v>1537</v>
      </c>
      <c r="N22" s="1">
        <v>1422</v>
      </c>
      <c r="O22" s="1">
        <v>21</v>
      </c>
      <c r="P22" s="1">
        <v>21</v>
      </c>
      <c r="Q22">
        <f t="shared" si="0"/>
        <v>0</v>
      </c>
    </row>
    <row r="23" spans="1:17">
      <c r="A23" s="1">
        <v>35</v>
      </c>
      <c r="B23" s="2" t="s">
        <v>81</v>
      </c>
      <c r="C23" s="1">
        <v>10</v>
      </c>
      <c r="D23" s="1">
        <v>2</v>
      </c>
      <c r="E23" s="1">
        <v>1</v>
      </c>
      <c r="F23" s="1">
        <v>7</v>
      </c>
      <c r="G23" s="1">
        <v>430</v>
      </c>
      <c r="H23" s="1">
        <v>66</v>
      </c>
      <c r="I23" s="1">
        <v>69</v>
      </c>
      <c r="J23" s="1">
        <v>0</v>
      </c>
      <c r="K23" s="1">
        <v>-1</v>
      </c>
      <c r="L23" s="1">
        <v>1580</v>
      </c>
      <c r="M23" s="1">
        <v>1449</v>
      </c>
      <c r="N23" s="1">
        <v>1627</v>
      </c>
      <c r="O23" s="1">
        <v>22</v>
      </c>
      <c r="P23" s="1">
        <v>23</v>
      </c>
      <c r="Q23">
        <f t="shared" si="0"/>
        <v>1</v>
      </c>
    </row>
    <row r="24" spans="1:17">
      <c r="A24" s="1">
        <v>39</v>
      </c>
      <c r="B24" s="2" t="s">
        <v>91</v>
      </c>
      <c r="C24" s="1">
        <v>7</v>
      </c>
      <c r="D24" s="1">
        <v>1</v>
      </c>
      <c r="E24" s="1">
        <v>2</v>
      </c>
      <c r="F24" s="1">
        <v>4</v>
      </c>
      <c r="G24" s="1">
        <v>378.3</v>
      </c>
      <c r="H24" s="1">
        <v>62</v>
      </c>
      <c r="I24" s="1">
        <v>62</v>
      </c>
      <c r="J24" s="1">
        <v>1</v>
      </c>
      <c r="K24" s="1">
        <v>-1</v>
      </c>
      <c r="L24" s="1">
        <v>1659</v>
      </c>
      <c r="M24" s="1">
        <v>1580</v>
      </c>
      <c r="N24" s="1">
        <v>1678</v>
      </c>
      <c r="O24" s="1">
        <v>23</v>
      </c>
      <c r="P24" s="1">
        <v>20</v>
      </c>
      <c r="Q24">
        <f t="shared" si="0"/>
        <v>3</v>
      </c>
    </row>
    <row r="25" spans="1:17">
      <c r="A25" s="1">
        <v>45</v>
      </c>
      <c r="B25" s="2" t="s">
        <v>82</v>
      </c>
      <c r="C25" s="1">
        <v>8</v>
      </c>
      <c r="D25" s="1">
        <v>2</v>
      </c>
      <c r="E25" s="1">
        <v>1</v>
      </c>
      <c r="F25" s="1">
        <v>5</v>
      </c>
      <c r="G25" s="1">
        <v>337.3</v>
      </c>
      <c r="H25" s="1">
        <v>56</v>
      </c>
      <c r="I25" s="1">
        <v>55</v>
      </c>
      <c r="J25" s="1">
        <v>0</v>
      </c>
      <c r="K25" s="1">
        <v>-1</v>
      </c>
      <c r="L25" s="1">
        <v>1472</v>
      </c>
      <c r="M25" s="1">
        <v>1432</v>
      </c>
      <c r="N25" s="1">
        <v>1488</v>
      </c>
      <c r="O25" s="1">
        <v>24</v>
      </c>
      <c r="P25" s="1">
        <v>24</v>
      </c>
      <c r="Q25">
        <f t="shared" si="0"/>
        <v>0</v>
      </c>
    </row>
    <row r="26" spans="1:17">
      <c r="A26" s="1">
        <v>46</v>
      </c>
      <c r="B26" s="2" t="s">
        <v>85</v>
      </c>
      <c r="C26" s="1">
        <v>11</v>
      </c>
      <c r="D26" s="1">
        <v>2</v>
      </c>
      <c r="E26" s="1">
        <v>1</v>
      </c>
      <c r="F26" s="1">
        <v>8</v>
      </c>
      <c r="G26" s="1">
        <v>319.2</v>
      </c>
      <c r="H26" s="1">
        <v>55</v>
      </c>
      <c r="I26" s="1">
        <v>56</v>
      </c>
      <c r="J26" s="1">
        <v>-1</v>
      </c>
      <c r="K26" s="1">
        <v>-1</v>
      </c>
      <c r="L26" s="1">
        <v>1369</v>
      </c>
      <c r="M26" s="1">
        <v>1308</v>
      </c>
      <c r="N26" s="1">
        <v>1394</v>
      </c>
      <c r="O26" s="1">
        <v>25</v>
      </c>
      <c r="P26" s="1">
        <v>26</v>
      </c>
      <c r="Q26">
        <f t="shared" si="0"/>
        <v>1</v>
      </c>
    </row>
    <row r="27" spans="1:17">
      <c r="A27" s="1">
        <v>47</v>
      </c>
      <c r="B27" s="2" t="s">
        <v>103</v>
      </c>
      <c r="C27" s="1">
        <v>6</v>
      </c>
      <c r="D27" s="1">
        <v>0</v>
      </c>
      <c r="E27" s="1">
        <v>2</v>
      </c>
      <c r="F27" s="1">
        <v>4</v>
      </c>
      <c r="G27" s="1">
        <v>316.5</v>
      </c>
      <c r="H27" s="1">
        <v>54</v>
      </c>
      <c r="I27" s="1">
        <v>57</v>
      </c>
      <c r="J27" s="1">
        <v>0</v>
      </c>
      <c r="K27" s="1">
        <v>-1</v>
      </c>
      <c r="L27" s="1">
        <v>1344</v>
      </c>
      <c r="M27" s="1">
        <v>1323</v>
      </c>
      <c r="N27" s="1">
        <v>1347</v>
      </c>
      <c r="O27" s="1">
        <v>26</v>
      </c>
      <c r="P27" s="1">
        <v>25</v>
      </c>
      <c r="Q27">
        <f t="shared" si="0"/>
        <v>1</v>
      </c>
    </row>
    <row r="28" spans="1:17">
      <c r="A28" s="1">
        <v>50</v>
      </c>
      <c r="B28" s="2" t="s">
        <v>101</v>
      </c>
      <c r="C28" s="1">
        <v>5</v>
      </c>
      <c r="D28" s="1">
        <v>0</v>
      </c>
      <c r="E28" s="1">
        <v>0</v>
      </c>
      <c r="F28" s="1">
        <v>5</v>
      </c>
      <c r="G28" s="1">
        <v>238</v>
      </c>
      <c r="H28" s="1">
        <v>51</v>
      </c>
      <c r="I28" s="1">
        <v>51</v>
      </c>
      <c r="J28" s="1">
        <v>-1</v>
      </c>
      <c r="K28" s="1">
        <v>-2</v>
      </c>
      <c r="L28" s="1">
        <v>1124</v>
      </c>
      <c r="M28" s="1">
        <v>1083</v>
      </c>
      <c r="N28" s="1">
        <v>1133</v>
      </c>
      <c r="O28" s="1">
        <v>27</v>
      </c>
      <c r="P28" s="1">
        <v>27</v>
      </c>
      <c r="Q28">
        <f t="shared" si="0"/>
        <v>0</v>
      </c>
    </row>
    <row r="29" spans="1:17">
      <c r="Q29">
        <f>SUM(Q2:Q28)/27</f>
        <v>1.7037037037037037</v>
      </c>
    </row>
    <row r="30" spans="1:17">
      <c r="A30" s="1">
        <v>6</v>
      </c>
      <c r="B30" s="2" t="s">
        <v>54</v>
      </c>
      <c r="C30" s="1">
        <v>3</v>
      </c>
      <c r="D30" s="1">
        <v>3</v>
      </c>
      <c r="E30" s="1">
        <v>0</v>
      </c>
      <c r="F30" s="1">
        <v>0</v>
      </c>
      <c r="G30" s="1">
        <v>798</v>
      </c>
      <c r="H30" s="1">
        <v>95</v>
      </c>
      <c r="I30" s="1">
        <v>91</v>
      </c>
      <c r="J30" s="1">
        <v>-1</v>
      </c>
      <c r="K30" s="1">
        <v>-1</v>
      </c>
      <c r="L30" s="1">
        <v>1840</v>
      </c>
      <c r="M30" s="1">
        <v>2133</v>
      </c>
      <c r="N30" s="1">
        <v>1817</v>
      </c>
    </row>
    <row r="31" spans="1:17">
      <c r="A31" s="1">
        <v>15</v>
      </c>
      <c r="B31" s="2" t="s">
        <v>57</v>
      </c>
      <c r="C31" s="1">
        <v>3</v>
      </c>
      <c r="D31" s="1">
        <v>2</v>
      </c>
      <c r="E31" s="1">
        <v>0</v>
      </c>
      <c r="F31" s="1">
        <v>1</v>
      </c>
      <c r="G31" s="1">
        <v>636</v>
      </c>
      <c r="H31" s="1">
        <v>86</v>
      </c>
      <c r="I31" s="1">
        <v>87</v>
      </c>
      <c r="J31" s="1">
        <v>-1</v>
      </c>
      <c r="K31" s="1">
        <v>-1</v>
      </c>
      <c r="L31" s="1">
        <v>1764</v>
      </c>
      <c r="M31" s="1">
        <v>1866</v>
      </c>
      <c r="N31" s="1">
        <v>1756</v>
      </c>
    </row>
    <row r="32" spans="1:17">
      <c r="A32" s="1">
        <v>17</v>
      </c>
      <c r="B32" s="2" t="s">
        <v>73</v>
      </c>
      <c r="C32" s="1">
        <v>3</v>
      </c>
      <c r="D32" s="1">
        <v>2</v>
      </c>
      <c r="E32" s="1">
        <v>0</v>
      </c>
      <c r="F32" s="1">
        <v>1</v>
      </c>
      <c r="G32" s="1">
        <v>611.6</v>
      </c>
      <c r="H32" s="1">
        <v>84</v>
      </c>
      <c r="I32" s="1">
        <v>85</v>
      </c>
      <c r="J32" s="1">
        <v>1</v>
      </c>
      <c r="K32" s="1">
        <v>2</v>
      </c>
      <c r="L32" s="1">
        <v>1808</v>
      </c>
      <c r="M32" s="1">
        <v>1903</v>
      </c>
      <c r="N32" s="1">
        <v>1799</v>
      </c>
    </row>
    <row r="33" spans="1:14">
      <c r="A33" s="1">
        <v>26</v>
      </c>
      <c r="B33" s="2" t="s">
        <v>35</v>
      </c>
      <c r="C33" s="1">
        <v>3</v>
      </c>
      <c r="D33" s="1">
        <v>2</v>
      </c>
      <c r="E33" s="1">
        <v>0</v>
      </c>
      <c r="F33" s="1">
        <v>1</v>
      </c>
      <c r="G33" s="1">
        <v>534</v>
      </c>
      <c r="H33" s="1">
        <v>75</v>
      </c>
      <c r="I33" s="1">
        <v>77</v>
      </c>
      <c r="J33" s="1">
        <v>1</v>
      </c>
      <c r="K33" s="1">
        <v>2</v>
      </c>
      <c r="L33" s="1">
        <v>1806</v>
      </c>
      <c r="M33" s="1">
        <v>1906</v>
      </c>
      <c r="N33" s="1">
        <v>1797</v>
      </c>
    </row>
    <row r="34" spans="1:14">
      <c r="A34" s="1">
        <v>32</v>
      </c>
      <c r="B34" s="2" t="s">
        <v>34</v>
      </c>
      <c r="C34" s="1">
        <v>3</v>
      </c>
      <c r="D34" s="1">
        <v>1</v>
      </c>
      <c r="E34" s="1">
        <v>0</v>
      </c>
      <c r="F34" s="1">
        <v>2</v>
      </c>
      <c r="G34" s="1">
        <v>448.6</v>
      </c>
      <c r="H34" s="1">
        <v>69</v>
      </c>
      <c r="I34" s="1">
        <v>68</v>
      </c>
      <c r="J34" s="1">
        <v>-1</v>
      </c>
      <c r="K34" s="1">
        <v>-1</v>
      </c>
      <c r="L34" s="1">
        <v>1866</v>
      </c>
      <c r="M34" s="1">
        <v>1790</v>
      </c>
      <c r="N34" s="1">
        <v>1873</v>
      </c>
    </row>
    <row r="35" spans="1:14">
      <c r="A35" s="1">
        <v>37</v>
      </c>
      <c r="B35" s="2" t="s">
        <v>141</v>
      </c>
      <c r="C35" s="1">
        <v>3</v>
      </c>
      <c r="D35" s="1">
        <v>1</v>
      </c>
      <c r="E35" s="1">
        <v>0</v>
      </c>
      <c r="F35" s="1">
        <v>2</v>
      </c>
      <c r="G35" s="1">
        <v>413.6</v>
      </c>
      <c r="H35" s="1">
        <v>64</v>
      </c>
      <c r="I35" s="1">
        <v>64</v>
      </c>
      <c r="J35" s="1">
        <v>-1</v>
      </c>
      <c r="K35" s="1">
        <v>-2</v>
      </c>
      <c r="L35" s="1">
        <v>1656</v>
      </c>
      <c r="M35" s="1">
        <v>1462</v>
      </c>
      <c r="N35" s="1">
        <v>1671</v>
      </c>
    </row>
    <row r="36" spans="1:14">
      <c r="A36" s="1">
        <v>24</v>
      </c>
      <c r="B36" s="2" t="s">
        <v>26</v>
      </c>
      <c r="C36" s="1">
        <v>2</v>
      </c>
      <c r="D36" s="1">
        <v>2</v>
      </c>
      <c r="E36" s="1">
        <v>0</v>
      </c>
      <c r="F36" s="1">
        <v>0</v>
      </c>
      <c r="G36" s="1">
        <v>545</v>
      </c>
      <c r="H36" s="1">
        <v>77</v>
      </c>
      <c r="I36" s="1">
        <v>72</v>
      </c>
      <c r="J36" s="1">
        <v>0</v>
      </c>
      <c r="K36" s="1">
        <v>1</v>
      </c>
      <c r="L36" s="1">
        <v>2201</v>
      </c>
      <c r="M36" s="1">
        <v>2201</v>
      </c>
      <c r="N36" s="1">
        <v>2201</v>
      </c>
    </row>
    <row r="37" spans="1:14">
      <c r="A37" s="1">
        <v>31</v>
      </c>
      <c r="B37" s="2" t="s">
        <v>88</v>
      </c>
      <c r="C37" s="1">
        <v>2</v>
      </c>
      <c r="D37" s="1">
        <v>1</v>
      </c>
      <c r="E37" s="1">
        <v>0</v>
      </c>
      <c r="F37" s="1">
        <v>1</v>
      </c>
      <c r="G37" s="1">
        <v>469.6</v>
      </c>
      <c r="H37" s="1">
        <v>70</v>
      </c>
      <c r="I37" s="1">
        <v>70</v>
      </c>
      <c r="J37" s="1">
        <v>0</v>
      </c>
      <c r="K37" s="1">
        <v>-1</v>
      </c>
      <c r="L37" s="1">
        <v>1763</v>
      </c>
      <c r="M37" s="1">
        <v>1610</v>
      </c>
      <c r="N37" s="1">
        <v>1772</v>
      </c>
    </row>
    <row r="38" spans="1:14">
      <c r="A38" s="1">
        <v>36</v>
      </c>
      <c r="B38" s="2" t="s">
        <v>77</v>
      </c>
      <c r="C38" s="1">
        <v>2</v>
      </c>
      <c r="D38" s="1">
        <v>1</v>
      </c>
      <c r="E38" s="1">
        <v>0</v>
      </c>
      <c r="F38" s="1">
        <v>1</v>
      </c>
      <c r="G38" s="1">
        <v>419.3</v>
      </c>
      <c r="H38" s="1">
        <v>65</v>
      </c>
      <c r="I38" s="1">
        <v>65</v>
      </c>
      <c r="J38" s="1">
        <v>0</v>
      </c>
      <c r="K38" s="1">
        <v>1</v>
      </c>
      <c r="L38" s="1">
        <v>1618</v>
      </c>
      <c r="M38" s="1">
        <v>1420</v>
      </c>
      <c r="N38" s="1">
        <v>1627</v>
      </c>
    </row>
    <row r="39" spans="1:14">
      <c r="A39" s="1">
        <v>40</v>
      </c>
      <c r="B39" s="2" t="s">
        <v>87</v>
      </c>
      <c r="C39" s="1">
        <v>2</v>
      </c>
      <c r="D39" s="1">
        <v>1</v>
      </c>
      <c r="E39" s="1">
        <v>0</v>
      </c>
      <c r="F39" s="1">
        <v>1</v>
      </c>
      <c r="G39" s="1">
        <v>369.6</v>
      </c>
      <c r="H39" s="1">
        <v>61</v>
      </c>
      <c r="I39" s="1">
        <v>59</v>
      </c>
      <c r="J39" s="1">
        <v>0</v>
      </c>
      <c r="K39" s="1">
        <v>-1</v>
      </c>
      <c r="L39" s="1">
        <v>1718</v>
      </c>
      <c r="M39" s="1">
        <v>1455</v>
      </c>
      <c r="N39" s="1">
        <v>1731</v>
      </c>
    </row>
    <row r="40" spans="1:14">
      <c r="A40" s="1">
        <v>20</v>
      </c>
      <c r="B40" s="2" t="s">
        <v>44</v>
      </c>
      <c r="C40" s="1">
        <v>1</v>
      </c>
      <c r="D40" s="1">
        <v>1</v>
      </c>
      <c r="E40" s="1">
        <v>0</v>
      </c>
      <c r="F40" s="1">
        <v>0</v>
      </c>
      <c r="G40" s="1">
        <v>578</v>
      </c>
      <c r="H40" s="1">
        <v>81</v>
      </c>
      <c r="I40" s="1">
        <v>81</v>
      </c>
      <c r="J40" s="1">
        <v>1</v>
      </c>
      <c r="K40" s="1">
        <v>1</v>
      </c>
      <c r="L40" s="1">
        <v>1824</v>
      </c>
      <c r="M40" s="1">
        <v>2351</v>
      </c>
      <c r="N40" s="1">
        <v>1810</v>
      </c>
    </row>
    <row r="41" spans="1:14">
      <c r="A41" s="1">
        <v>28</v>
      </c>
      <c r="B41" s="2" t="s">
        <v>99</v>
      </c>
      <c r="C41" s="1">
        <v>1</v>
      </c>
      <c r="D41" s="1">
        <v>1</v>
      </c>
      <c r="E41" s="1">
        <v>0</v>
      </c>
      <c r="F41" s="1">
        <v>0</v>
      </c>
      <c r="G41" s="1">
        <v>506</v>
      </c>
      <c r="H41" s="1">
        <v>73</v>
      </c>
      <c r="I41" s="1">
        <v>75</v>
      </c>
      <c r="J41" s="1">
        <v>-1</v>
      </c>
      <c r="K41" s="1">
        <v>-1</v>
      </c>
      <c r="L41" s="1">
        <v>1459</v>
      </c>
      <c r="M41" s="1">
        <v>1794</v>
      </c>
      <c r="N41" s="1">
        <v>1451</v>
      </c>
    </row>
    <row r="42" spans="1:14">
      <c r="A42" s="1">
        <v>42</v>
      </c>
      <c r="B42" s="2" t="s">
        <v>70</v>
      </c>
      <c r="C42" s="1">
        <v>1</v>
      </c>
      <c r="D42" s="1">
        <v>1</v>
      </c>
      <c r="E42" s="1">
        <v>0</v>
      </c>
      <c r="F42" s="1">
        <v>0</v>
      </c>
      <c r="G42" s="1">
        <v>362</v>
      </c>
      <c r="H42" s="1">
        <v>59</v>
      </c>
      <c r="I42" s="1">
        <v>54</v>
      </c>
      <c r="J42" s="1">
        <v>1</v>
      </c>
      <c r="K42" s="1">
        <v>1</v>
      </c>
      <c r="L42" s="1">
        <v>1654</v>
      </c>
      <c r="M42" s="1">
        <v>1794</v>
      </c>
      <c r="N42" s="1">
        <v>1650</v>
      </c>
    </row>
    <row r="43" spans="1:14">
      <c r="A43" s="1">
        <v>48</v>
      </c>
      <c r="B43" s="2" t="s">
        <v>145</v>
      </c>
      <c r="C43" s="1">
        <v>1</v>
      </c>
      <c r="D43" s="1">
        <v>0</v>
      </c>
      <c r="E43" s="1">
        <v>0</v>
      </c>
      <c r="F43" s="1">
        <v>1</v>
      </c>
      <c r="G43" s="1">
        <v>300.3</v>
      </c>
      <c r="H43" s="1">
        <v>53</v>
      </c>
      <c r="I43" s="1">
        <v>53</v>
      </c>
      <c r="J43" s="1">
        <v>1</v>
      </c>
      <c r="K43" s="1">
        <v>1</v>
      </c>
      <c r="L43" s="1">
        <v>1487</v>
      </c>
      <c r="M43" s="1">
        <v>994</v>
      </c>
      <c r="N43" s="1">
        <v>1500</v>
      </c>
    </row>
    <row r="44" spans="1:14">
      <c r="A44" s="1">
        <v>49</v>
      </c>
      <c r="B44" s="2" t="s">
        <v>95</v>
      </c>
      <c r="C44" s="1">
        <v>1</v>
      </c>
      <c r="D44" s="1">
        <v>0</v>
      </c>
      <c r="E44" s="1">
        <v>0</v>
      </c>
      <c r="F44" s="1">
        <v>1</v>
      </c>
      <c r="G44" s="1">
        <v>294.60000000000002</v>
      </c>
      <c r="H44" s="1">
        <v>52</v>
      </c>
      <c r="I44" s="1">
        <v>52</v>
      </c>
      <c r="J44" s="1">
        <v>-1</v>
      </c>
      <c r="K44" s="1">
        <v>-1</v>
      </c>
      <c r="L44" s="1">
        <v>1491</v>
      </c>
      <c r="M44" s="1">
        <v>1148</v>
      </c>
      <c r="N44" s="1">
        <v>1500</v>
      </c>
    </row>
    <row r="46" spans="1:14">
      <c r="A46" s="1">
        <v>29</v>
      </c>
      <c r="B46" s="2" t="s">
        <v>41</v>
      </c>
      <c r="C46" s="1">
        <v>0</v>
      </c>
      <c r="D46" s="1">
        <v>0</v>
      </c>
      <c r="E46" s="1">
        <v>0</v>
      </c>
      <c r="F46" s="1">
        <v>0</v>
      </c>
      <c r="G46" s="1">
        <v>493.3</v>
      </c>
      <c r="H46" s="1">
        <v>72</v>
      </c>
      <c r="I46" s="1">
        <v>74</v>
      </c>
      <c r="J46" s="1">
        <v>0</v>
      </c>
      <c r="K46" s="1">
        <v>0</v>
      </c>
      <c r="L46" s="1">
        <v>1805</v>
      </c>
      <c r="M46" s="1">
        <v>1805</v>
      </c>
      <c r="N46" s="1">
        <v>1805</v>
      </c>
    </row>
    <row r="47" spans="1:14">
      <c r="A47" s="1">
        <v>30</v>
      </c>
      <c r="B47" s="2" t="s">
        <v>83</v>
      </c>
      <c r="C47" s="1">
        <v>0</v>
      </c>
      <c r="D47" s="1">
        <v>0</v>
      </c>
      <c r="E47" s="1">
        <v>0</v>
      </c>
      <c r="F47" s="1">
        <v>0</v>
      </c>
      <c r="G47" s="1">
        <v>473.3</v>
      </c>
      <c r="H47" s="1">
        <v>71</v>
      </c>
      <c r="I47" s="1">
        <v>71</v>
      </c>
      <c r="J47" s="1">
        <v>0</v>
      </c>
      <c r="K47" s="1">
        <v>0</v>
      </c>
      <c r="L47" s="1">
        <v>1434</v>
      </c>
      <c r="M47" s="1">
        <v>1434</v>
      </c>
      <c r="N47" s="1">
        <v>1434</v>
      </c>
    </row>
    <row r="48" spans="1:14">
      <c r="A48" s="1">
        <v>33</v>
      </c>
      <c r="B48" s="2" t="s">
        <v>86</v>
      </c>
      <c r="C48" s="1">
        <v>0</v>
      </c>
      <c r="D48" s="1">
        <v>0</v>
      </c>
      <c r="E48" s="1">
        <v>0</v>
      </c>
      <c r="F48" s="1">
        <v>0</v>
      </c>
      <c r="G48" s="1">
        <v>446.6</v>
      </c>
      <c r="H48" s="1">
        <v>68</v>
      </c>
      <c r="I48" s="1">
        <v>67</v>
      </c>
      <c r="J48" s="1">
        <v>0</v>
      </c>
      <c r="K48" s="1">
        <v>0</v>
      </c>
      <c r="L48" s="1">
        <v>2020</v>
      </c>
      <c r="M48" s="1">
        <v>2020</v>
      </c>
      <c r="N48" s="1">
        <v>2020</v>
      </c>
    </row>
    <row r="49" spans="1:14">
      <c r="A49" s="1">
        <v>34</v>
      </c>
      <c r="B49" s="2" t="s">
        <v>84</v>
      </c>
      <c r="C49" s="1">
        <v>0</v>
      </c>
      <c r="D49" s="1">
        <v>0</v>
      </c>
      <c r="E49" s="1">
        <v>0</v>
      </c>
      <c r="F49" s="1">
        <v>0</v>
      </c>
      <c r="G49" s="1">
        <v>440</v>
      </c>
      <c r="H49" s="1">
        <v>67</v>
      </c>
      <c r="I49" s="1">
        <v>66</v>
      </c>
      <c r="J49" s="1">
        <v>0</v>
      </c>
      <c r="K49" s="1">
        <v>0</v>
      </c>
      <c r="L49" s="1">
        <v>1938</v>
      </c>
      <c r="M49" s="1">
        <v>1938</v>
      </c>
      <c r="N49" s="1">
        <v>1938</v>
      </c>
    </row>
    <row r="50" spans="1:14">
      <c r="A50" s="1">
        <v>38</v>
      </c>
      <c r="B50" s="2" t="s">
        <v>96</v>
      </c>
      <c r="C50" s="1">
        <v>0</v>
      </c>
      <c r="D50" s="1">
        <v>0</v>
      </c>
      <c r="E50" s="1">
        <v>0</v>
      </c>
      <c r="F50" s="1">
        <v>0</v>
      </c>
      <c r="G50" s="1">
        <v>399</v>
      </c>
      <c r="H50" s="1">
        <v>63</v>
      </c>
      <c r="I50" s="1">
        <v>63</v>
      </c>
      <c r="J50" s="1">
        <v>0</v>
      </c>
      <c r="K50" s="1">
        <v>0</v>
      </c>
      <c r="L50" s="1">
        <v>1513</v>
      </c>
      <c r="M50" s="1">
        <v>1513</v>
      </c>
      <c r="N50" s="1">
        <v>1513</v>
      </c>
    </row>
    <row r="51" spans="1:14">
      <c r="A51" s="1">
        <v>41</v>
      </c>
      <c r="B51" s="2" t="s">
        <v>142</v>
      </c>
      <c r="C51" s="1">
        <v>0</v>
      </c>
      <c r="D51" s="1">
        <v>0</v>
      </c>
      <c r="E51" s="1">
        <v>0</v>
      </c>
      <c r="F51" s="1">
        <v>0</v>
      </c>
      <c r="G51" s="1">
        <v>366</v>
      </c>
      <c r="H51" s="1">
        <v>60</v>
      </c>
      <c r="I51" s="1">
        <v>61</v>
      </c>
      <c r="J51" s="1">
        <v>0</v>
      </c>
      <c r="K51" s="1">
        <v>0</v>
      </c>
      <c r="L51" s="1">
        <v>1302</v>
      </c>
      <c r="M51" s="1">
        <v>1302</v>
      </c>
      <c r="N51" s="1">
        <v>1302</v>
      </c>
    </row>
    <row r="52" spans="1:14">
      <c r="A52" s="1">
        <v>43</v>
      </c>
      <c r="B52" s="2" t="s">
        <v>143</v>
      </c>
      <c r="C52" s="1">
        <v>0</v>
      </c>
      <c r="D52" s="1">
        <v>0</v>
      </c>
      <c r="E52" s="1">
        <v>0</v>
      </c>
      <c r="F52" s="1">
        <v>0</v>
      </c>
      <c r="G52" s="1">
        <v>360</v>
      </c>
      <c r="H52" s="1">
        <v>58</v>
      </c>
      <c r="I52" s="1">
        <v>60</v>
      </c>
      <c r="J52" s="1">
        <v>0</v>
      </c>
      <c r="K52" s="1">
        <v>0</v>
      </c>
      <c r="L52" s="1">
        <v>1379</v>
      </c>
      <c r="M52" s="1">
        <v>1379</v>
      </c>
      <c r="N52" s="1">
        <v>1379</v>
      </c>
    </row>
    <row r="53" spans="1:14">
      <c r="A53" s="1">
        <v>44</v>
      </c>
      <c r="B53" s="2" t="s">
        <v>144</v>
      </c>
      <c r="C53" s="1">
        <v>0</v>
      </c>
      <c r="D53" s="1">
        <v>0</v>
      </c>
      <c r="E53" s="1">
        <v>0</v>
      </c>
      <c r="F53" s="1">
        <v>0</v>
      </c>
      <c r="G53" s="1">
        <v>348</v>
      </c>
      <c r="H53" s="1">
        <v>57</v>
      </c>
      <c r="I53" s="1">
        <v>58</v>
      </c>
      <c r="J53" s="1">
        <v>0</v>
      </c>
      <c r="K53" s="1">
        <v>0</v>
      </c>
      <c r="L53" s="1">
        <v>1302</v>
      </c>
      <c r="M53" s="1">
        <v>1302</v>
      </c>
      <c r="N53" s="1">
        <v>1302</v>
      </c>
    </row>
    <row r="55" spans="1:14">
      <c r="B55" s="2" t="s">
        <v>134</v>
      </c>
      <c r="C55" s="1">
        <v>27</v>
      </c>
    </row>
    <row r="56" spans="1:14">
      <c r="B56" s="2" t="s">
        <v>150</v>
      </c>
      <c r="C56">
        <v>15</v>
      </c>
    </row>
  </sheetData>
  <sortState ref="A2:Q28">
    <sortCondition descending="1" ref="G2:G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7"/>
  <sheetViews>
    <sheetView workbookViewId="0">
      <selection activeCell="R31" sqref="R31"/>
    </sheetView>
  </sheetViews>
  <sheetFormatPr defaultColWidth="34.5703125" defaultRowHeight="15"/>
  <cols>
    <col min="1" max="1" width="4.140625" bestFit="1" customWidth="1"/>
    <col min="2" max="2" width="24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5.8554687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31</v>
      </c>
      <c r="C2" s="1">
        <v>9</v>
      </c>
      <c r="D2" s="1">
        <v>8</v>
      </c>
      <c r="E2" s="1">
        <v>1</v>
      </c>
      <c r="F2" s="1">
        <v>0</v>
      </c>
      <c r="G2" s="1">
        <v>1176</v>
      </c>
      <c r="H2" s="1">
        <v>100</v>
      </c>
      <c r="I2" s="1">
        <v>100</v>
      </c>
      <c r="J2" s="1">
        <v>1</v>
      </c>
      <c r="K2" s="1">
        <v>1</v>
      </c>
      <c r="L2" s="1">
        <v>2115</v>
      </c>
      <c r="M2" s="1">
        <v>2324</v>
      </c>
      <c r="N2" s="1">
        <v>2069</v>
      </c>
      <c r="O2" s="1">
        <v>1</v>
      </c>
      <c r="P2" s="1">
        <v>1</v>
      </c>
      <c r="Q2">
        <f t="shared" ref="Q2:Q37" si="0">ABS(O2-P2)</f>
        <v>0</v>
      </c>
    </row>
    <row r="3" spans="1:17">
      <c r="A3" s="1">
        <v>2</v>
      </c>
      <c r="B3" s="2" t="s">
        <v>40</v>
      </c>
      <c r="C3" s="1">
        <v>12</v>
      </c>
      <c r="D3" s="1">
        <v>7</v>
      </c>
      <c r="E3" s="1">
        <v>2</v>
      </c>
      <c r="F3" s="1">
        <v>3</v>
      </c>
      <c r="G3" s="1">
        <v>955.5</v>
      </c>
      <c r="H3" s="1">
        <v>99</v>
      </c>
      <c r="I3" s="1">
        <v>99</v>
      </c>
      <c r="J3" s="1">
        <v>0</v>
      </c>
      <c r="K3" s="1">
        <v>1</v>
      </c>
      <c r="L3" s="1">
        <v>1925</v>
      </c>
      <c r="M3" s="1">
        <v>1997</v>
      </c>
      <c r="N3" s="1">
        <v>1888</v>
      </c>
      <c r="O3" s="1">
        <v>2</v>
      </c>
      <c r="P3" s="1">
        <v>4</v>
      </c>
      <c r="Q3">
        <f t="shared" si="0"/>
        <v>2</v>
      </c>
    </row>
    <row r="4" spans="1:17">
      <c r="A4" s="1">
        <v>3</v>
      </c>
      <c r="B4" s="2" t="s">
        <v>14</v>
      </c>
      <c r="C4" s="1">
        <v>11</v>
      </c>
      <c r="D4" s="1">
        <v>6</v>
      </c>
      <c r="E4" s="1">
        <v>3</v>
      </c>
      <c r="F4" s="1">
        <v>2</v>
      </c>
      <c r="G4" s="1">
        <v>931.5</v>
      </c>
      <c r="H4" s="1">
        <v>98</v>
      </c>
      <c r="I4" s="1">
        <v>98</v>
      </c>
      <c r="J4" s="1">
        <v>1</v>
      </c>
      <c r="K4" s="1">
        <v>2</v>
      </c>
      <c r="L4" s="1">
        <v>1930</v>
      </c>
      <c r="M4" s="1">
        <v>1992</v>
      </c>
      <c r="N4" s="1">
        <v>1901</v>
      </c>
      <c r="O4" s="1">
        <v>3</v>
      </c>
      <c r="P4" s="1">
        <v>5</v>
      </c>
      <c r="Q4">
        <f t="shared" si="0"/>
        <v>2</v>
      </c>
    </row>
    <row r="5" spans="1:17">
      <c r="A5" s="1">
        <v>4</v>
      </c>
      <c r="B5" s="2" t="s">
        <v>24</v>
      </c>
      <c r="C5" s="1">
        <v>11</v>
      </c>
      <c r="D5" s="1">
        <v>7</v>
      </c>
      <c r="E5" s="1">
        <v>2</v>
      </c>
      <c r="F5" s="1">
        <v>2</v>
      </c>
      <c r="G5" s="1">
        <v>922.7</v>
      </c>
      <c r="H5" s="1">
        <v>97</v>
      </c>
      <c r="I5" s="1">
        <v>97</v>
      </c>
      <c r="J5" s="1">
        <v>-1</v>
      </c>
      <c r="K5" s="1">
        <v>-2</v>
      </c>
      <c r="L5" s="1">
        <v>1870</v>
      </c>
      <c r="M5" s="1">
        <v>1902</v>
      </c>
      <c r="N5" s="1">
        <v>1851</v>
      </c>
      <c r="O5" s="1">
        <v>4</v>
      </c>
      <c r="P5" s="1">
        <v>7</v>
      </c>
      <c r="Q5">
        <f t="shared" si="0"/>
        <v>3</v>
      </c>
    </row>
    <row r="6" spans="1:17">
      <c r="A6" s="1">
        <v>5</v>
      </c>
      <c r="B6" s="2" t="s">
        <v>15</v>
      </c>
      <c r="C6" s="1">
        <v>8</v>
      </c>
      <c r="D6" s="1">
        <v>6</v>
      </c>
      <c r="E6" s="1">
        <v>0</v>
      </c>
      <c r="F6" s="1">
        <v>2</v>
      </c>
      <c r="G6" s="1">
        <v>884</v>
      </c>
      <c r="H6" s="1">
        <v>96</v>
      </c>
      <c r="I6" s="1">
        <v>96</v>
      </c>
      <c r="J6" s="1">
        <v>0</v>
      </c>
      <c r="K6" s="1">
        <v>1</v>
      </c>
      <c r="L6" s="1">
        <v>2022</v>
      </c>
      <c r="M6" s="1">
        <v>2063</v>
      </c>
      <c r="N6" s="1">
        <v>2009</v>
      </c>
      <c r="O6" s="1">
        <v>5</v>
      </c>
      <c r="P6" s="1">
        <v>2</v>
      </c>
      <c r="Q6">
        <f t="shared" si="0"/>
        <v>3</v>
      </c>
    </row>
    <row r="7" spans="1:17">
      <c r="A7" s="1">
        <v>6</v>
      </c>
      <c r="B7" s="2" t="s">
        <v>26</v>
      </c>
      <c r="C7" s="1">
        <v>7</v>
      </c>
      <c r="D7" s="1">
        <v>4</v>
      </c>
      <c r="E7" s="1">
        <v>1</v>
      </c>
      <c r="F7" s="1">
        <v>2</v>
      </c>
      <c r="G7" s="1">
        <v>845.8</v>
      </c>
      <c r="H7" s="1">
        <v>95</v>
      </c>
      <c r="I7" s="1">
        <v>95</v>
      </c>
      <c r="J7" s="1">
        <v>1</v>
      </c>
      <c r="K7" s="1">
        <v>1</v>
      </c>
      <c r="L7" s="1">
        <v>2172</v>
      </c>
      <c r="M7" s="1">
        <v>2001</v>
      </c>
      <c r="N7" s="1">
        <v>2201</v>
      </c>
      <c r="O7" s="1">
        <v>6</v>
      </c>
      <c r="P7" s="1">
        <v>3</v>
      </c>
      <c r="Q7">
        <f t="shared" si="0"/>
        <v>3</v>
      </c>
    </row>
    <row r="8" spans="1:17">
      <c r="A8" s="1">
        <v>7</v>
      </c>
      <c r="B8" s="2" t="s">
        <v>17</v>
      </c>
      <c r="C8" s="1">
        <v>11</v>
      </c>
      <c r="D8" s="1">
        <v>5</v>
      </c>
      <c r="E8" s="1">
        <v>2</v>
      </c>
      <c r="F8" s="1">
        <v>4</v>
      </c>
      <c r="G8" s="1">
        <v>798.5</v>
      </c>
      <c r="H8" s="1">
        <v>94</v>
      </c>
      <c r="I8" s="1">
        <v>94</v>
      </c>
      <c r="J8" s="1">
        <v>1</v>
      </c>
      <c r="K8" s="1">
        <v>2</v>
      </c>
      <c r="L8" s="1">
        <v>1939</v>
      </c>
      <c r="M8" s="1">
        <v>1895</v>
      </c>
      <c r="N8" s="1">
        <v>1951</v>
      </c>
      <c r="O8" s="1">
        <v>7</v>
      </c>
      <c r="P8" s="1">
        <v>8</v>
      </c>
      <c r="Q8">
        <f t="shared" si="0"/>
        <v>1</v>
      </c>
    </row>
    <row r="9" spans="1:17">
      <c r="A9" s="1">
        <v>8</v>
      </c>
      <c r="B9" s="2" t="s">
        <v>18</v>
      </c>
      <c r="C9" s="1">
        <v>11</v>
      </c>
      <c r="D9" s="1">
        <v>5</v>
      </c>
      <c r="E9" s="1">
        <v>3</v>
      </c>
      <c r="F9" s="1">
        <v>3</v>
      </c>
      <c r="G9" s="1">
        <v>790</v>
      </c>
      <c r="H9" s="1">
        <v>93</v>
      </c>
      <c r="I9" s="1">
        <v>93</v>
      </c>
      <c r="J9" s="1">
        <v>-1</v>
      </c>
      <c r="K9" s="1">
        <v>-1</v>
      </c>
      <c r="L9" s="1">
        <v>1883</v>
      </c>
      <c r="M9" s="1">
        <v>1921</v>
      </c>
      <c r="N9" s="1">
        <v>1861</v>
      </c>
      <c r="O9" s="1">
        <v>8</v>
      </c>
      <c r="P9" s="1">
        <v>6</v>
      </c>
      <c r="Q9">
        <f t="shared" si="0"/>
        <v>2</v>
      </c>
    </row>
    <row r="10" spans="1:17">
      <c r="A10" s="1">
        <v>9</v>
      </c>
      <c r="B10" s="2" t="s">
        <v>34</v>
      </c>
      <c r="C10" s="1">
        <v>6</v>
      </c>
      <c r="D10" s="1">
        <v>4</v>
      </c>
      <c r="E10" s="1">
        <v>0</v>
      </c>
      <c r="F10" s="1">
        <v>2</v>
      </c>
      <c r="G10" s="1">
        <v>759.3</v>
      </c>
      <c r="H10" s="1">
        <v>92</v>
      </c>
      <c r="I10" s="1">
        <v>92</v>
      </c>
      <c r="J10" s="1">
        <v>0</v>
      </c>
      <c r="K10" s="1">
        <v>1</v>
      </c>
      <c r="L10" s="1">
        <v>1871</v>
      </c>
      <c r="M10" s="1">
        <v>1844</v>
      </c>
      <c r="N10" s="1">
        <v>1873</v>
      </c>
      <c r="O10" s="1">
        <v>9</v>
      </c>
      <c r="P10" s="1">
        <v>10</v>
      </c>
      <c r="Q10">
        <f t="shared" si="0"/>
        <v>1</v>
      </c>
    </row>
    <row r="11" spans="1:17">
      <c r="A11" s="1">
        <v>10</v>
      </c>
      <c r="B11" s="2" t="s">
        <v>16</v>
      </c>
      <c r="C11" s="1">
        <v>9</v>
      </c>
      <c r="D11" s="1">
        <v>5</v>
      </c>
      <c r="E11" s="1">
        <v>0</v>
      </c>
      <c r="F11" s="1">
        <v>4</v>
      </c>
      <c r="G11" s="1">
        <v>697.3</v>
      </c>
      <c r="H11" s="1">
        <v>91</v>
      </c>
      <c r="I11" s="1">
        <v>91</v>
      </c>
      <c r="J11" s="1">
        <v>-1</v>
      </c>
      <c r="K11" s="1">
        <v>-1</v>
      </c>
      <c r="L11" s="1">
        <v>1911</v>
      </c>
      <c r="M11" s="1">
        <v>1854</v>
      </c>
      <c r="N11" s="1">
        <v>1924</v>
      </c>
      <c r="O11" s="1">
        <v>10</v>
      </c>
      <c r="P11" s="1">
        <v>9</v>
      </c>
      <c r="Q11">
        <f t="shared" si="0"/>
        <v>1</v>
      </c>
    </row>
    <row r="12" spans="1:17">
      <c r="A12" s="1">
        <v>12</v>
      </c>
      <c r="B12" s="2" t="s">
        <v>71</v>
      </c>
      <c r="C12" s="1">
        <v>10</v>
      </c>
      <c r="D12" s="1">
        <v>5</v>
      </c>
      <c r="E12" s="1">
        <v>2</v>
      </c>
      <c r="F12" s="1">
        <v>3</v>
      </c>
      <c r="G12" s="1">
        <v>662.8</v>
      </c>
      <c r="H12" s="1">
        <v>89</v>
      </c>
      <c r="I12" s="1">
        <v>89</v>
      </c>
      <c r="J12" s="1">
        <v>0</v>
      </c>
      <c r="K12" s="1">
        <v>1</v>
      </c>
      <c r="L12" s="1">
        <v>1688</v>
      </c>
      <c r="M12" s="1">
        <v>1774</v>
      </c>
      <c r="N12" s="1">
        <v>1657</v>
      </c>
      <c r="O12" s="1">
        <v>11</v>
      </c>
      <c r="P12" s="1">
        <v>13</v>
      </c>
      <c r="Q12">
        <f t="shared" si="0"/>
        <v>2</v>
      </c>
    </row>
    <row r="13" spans="1:17">
      <c r="A13" s="1">
        <v>13</v>
      </c>
      <c r="B13" s="2" t="s">
        <v>72</v>
      </c>
      <c r="C13" s="1">
        <v>11</v>
      </c>
      <c r="D13" s="1">
        <v>4</v>
      </c>
      <c r="E13" s="1">
        <v>2</v>
      </c>
      <c r="F13" s="1">
        <v>5</v>
      </c>
      <c r="G13" s="1">
        <v>654</v>
      </c>
      <c r="H13" s="1">
        <v>88</v>
      </c>
      <c r="I13" s="1">
        <v>88</v>
      </c>
      <c r="J13" s="1">
        <v>-1</v>
      </c>
      <c r="K13" s="1">
        <v>-2</v>
      </c>
      <c r="L13" s="1">
        <v>1646</v>
      </c>
      <c r="M13" s="1">
        <v>1746</v>
      </c>
      <c r="N13" s="1">
        <v>1614</v>
      </c>
      <c r="O13" s="1">
        <v>12</v>
      </c>
      <c r="P13" s="1">
        <v>14</v>
      </c>
      <c r="Q13">
        <f t="shared" si="0"/>
        <v>2</v>
      </c>
    </row>
    <row r="14" spans="1:17">
      <c r="A14" s="1">
        <v>14</v>
      </c>
      <c r="B14" s="2" t="s">
        <v>29</v>
      </c>
      <c r="C14" s="1">
        <v>9</v>
      </c>
      <c r="D14" s="1">
        <v>4</v>
      </c>
      <c r="E14" s="1">
        <v>1</v>
      </c>
      <c r="F14" s="1">
        <v>4</v>
      </c>
      <c r="G14" s="1">
        <v>636</v>
      </c>
      <c r="H14" s="1">
        <v>87</v>
      </c>
      <c r="I14" s="1">
        <v>87</v>
      </c>
      <c r="J14" s="1">
        <v>-1</v>
      </c>
      <c r="K14" s="1">
        <v>-1</v>
      </c>
      <c r="L14" s="1">
        <v>1820</v>
      </c>
      <c r="M14" s="1">
        <v>1745</v>
      </c>
      <c r="N14" s="1">
        <v>1839</v>
      </c>
      <c r="O14" s="1">
        <v>13</v>
      </c>
      <c r="P14" s="1">
        <v>15</v>
      </c>
      <c r="Q14">
        <f t="shared" si="0"/>
        <v>2</v>
      </c>
    </row>
    <row r="15" spans="1:17">
      <c r="A15" s="1">
        <v>15</v>
      </c>
      <c r="B15" s="2" t="s">
        <v>73</v>
      </c>
      <c r="C15" s="1">
        <v>8</v>
      </c>
      <c r="D15" s="1">
        <v>3</v>
      </c>
      <c r="E15" s="1">
        <v>2</v>
      </c>
      <c r="F15" s="1">
        <v>3</v>
      </c>
      <c r="G15" s="1">
        <v>625.79999999999995</v>
      </c>
      <c r="H15" s="1">
        <v>86</v>
      </c>
      <c r="I15" s="1">
        <v>86</v>
      </c>
      <c r="J15" s="1">
        <v>0</v>
      </c>
      <c r="K15" s="1">
        <v>-2</v>
      </c>
      <c r="L15" s="1">
        <v>1780</v>
      </c>
      <c r="M15" s="1">
        <v>1697</v>
      </c>
      <c r="N15" s="1">
        <v>1799</v>
      </c>
      <c r="O15" s="1">
        <v>14</v>
      </c>
      <c r="P15" s="1">
        <v>16</v>
      </c>
      <c r="Q15">
        <f t="shared" si="0"/>
        <v>2</v>
      </c>
    </row>
    <row r="16" spans="1:17">
      <c r="A16" s="1">
        <v>16</v>
      </c>
      <c r="B16" s="2" t="s">
        <v>74</v>
      </c>
      <c r="C16" s="1">
        <v>13</v>
      </c>
      <c r="D16" s="1">
        <v>6</v>
      </c>
      <c r="E16" s="1">
        <v>1</v>
      </c>
      <c r="F16" s="1">
        <v>6</v>
      </c>
      <c r="G16" s="1">
        <v>621.5</v>
      </c>
      <c r="H16" s="1">
        <v>85</v>
      </c>
      <c r="I16" s="1">
        <v>85</v>
      </c>
      <c r="J16" s="1">
        <v>1</v>
      </c>
      <c r="K16" s="1">
        <v>-1</v>
      </c>
      <c r="L16" s="1">
        <v>1574</v>
      </c>
      <c r="M16" s="1">
        <v>1626</v>
      </c>
      <c r="N16" s="1">
        <v>1548</v>
      </c>
      <c r="O16" s="1">
        <v>15</v>
      </c>
      <c r="P16" s="1">
        <v>20</v>
      </c>
      <c r="Q16">
        <f t="shared" si="0"/>
        <v>5</v>
      </c>
    </row>
    <row r="17" spans="1:17">
      <c r="A17" s="1">
        <v>17</v>
      </c>
      <c r="B17" s="2" t="s">
        <v>75</v>
      </c>
      <c r="C17" s="1">
        <v>7</v>
      </c>
      <c r="D17" s="1">
        <v>4</v>
      </c>
      <c r="E17" s="1">
        <v>0</v>
      </c>
      <c r="F17" s="1">
        <v>3</v>
      </c>
      <c r="G17" s="1">
        <v>610</v>
      </c>
      <c r="H17" s="1">
        <v>84</v>
      </c>
      <c r="I17" s="1">
        <v>84</v>
      </c>
      <c r="J17" s="1">
        <v>-1</v>
      </c>
      <c r="K17" s="1">
        <v>-2</v>
      </c>
      <c r="L17" s="1">
        <v>1697</v>
      </c>
      <c r="M17" s="1">
        <v>1783</v>
      </c>
      <c r="N17" s="1">
        <v>1677</v>
      </c>
      <c r="O17" s="1">
        <v>16</v>
      </c>
      <c r="P17" s="1">
        <v>12</v>
      </c>
      <c r="Q17">
        <f t="shared" si="0"/>
        <v>4</v>
      </c>
    </row>
    <row r="18" spans="1:17">
      <c r="A18" s="1">
        <v>19</v>
      </c>
      <c r="B18" s="2" t="s">
        <v>76</v>
      </c>
      <c r="C18" s="1">
        <v>12</v>
      </c>
      <c r="D18" s="1">
        <v>6</v>
      </c>
      <c r="E18" s="1">
        <v>0</v>
      </c>
      <c r="F18" s="1">
        <v>6</v>
      </c>
      <c r="G18" s="1">
        <v>597.29999999999995</v>
      </c>
      <c r="H18" s="1">
        <v>82</v>
      </c>
      <c r="I18" s="1">
        <v>82</v>
      </c>
      <c r="J18" s="1">
        <v>0</v>
      </c>
      <c r="K18" s="1">
        <v>2</v>
      </c>
      <c r="L18" s="1">
        <v>1664</v>
      </c>
      <c r="M18" s="1">
        <v>1677</v>
      </c>
      <c r="N18" s="1">
        <v>1659</v>
      </c>
      <c r="O18" s="1">
        <v>17</v>
      </c>
      <c r="P18" s="1">
        <v>17</v>
      </c>
      <c r="Q18">
        <f t="shared" si="0"/>
        <v>0</v>
      </c>
    </row>
    <row r="19" spans="1:17">
      <c r="A19" s="1">
        <v>20</v>
      </c>
      <c r="B19" s="2" t="s">
        <v>77</v>
      </c>
      <c r="C19" s="1">
        <v>6</v>
      </c>
      <c r="D19" s="1">
        <v>3</v>
      </c>
      <c r="E19" s="1">
        <v>0</v>
      </c>
      <c r="F19" s="1">
        <v>3</v>
      </c>
      <c r="G19" s="1">
        <v>585</v>
      </c>
      <c r="H19" s="1">
        <v>81</v>
      </c>
      <c r="I19" s="1">
        <v>81</v>
      </c>
      <c r="J19" s="1">
        <v>0</v>
      </c>
      <c r="K19" s="1">
        <v>-1</v>
      </c>
      <c r="L19" s="1">
        <v>1652</v>
      </c>
      <c r="M19" s="1">
        <v>1798</v>
      </c>
      <c r="N19" s="1">
        <v>1627</v>
      </c>
      <c r="O19" s="1">
        <v>18</v>
      </c>
      <c r="P19" s="1">
        <v>11</v>
      </c>
      <c r="Q19">
        <f t="shared" si="0"/>
        <v>7</v>
      </c>
    </row>
    <row r="20" spans="1:17">
      <c r="A20" s="1">
        <v>22</v>
      </c>
      <c r="B20" s="2" t="s">
        <v>79</v>
      </c>
      <c r="C20" s="1">
        <v>12</v>
      </c>
      <c r="D20" s="1">
        <v>6</v>
      </c>
      <c r="E20" s="1">
        <v>0</v>
      </c>
      <c r="F20" s="1">
        <v>6</v>
      </c>
      <c r="G20" s="1">
        <v>570.70000000000005</v>
      </c>
      <c r="H20" s="1">
        <v>79</v>
      </c>
      <c r="I20" s="1">
        <v>79</v>
      </c>
      <c r="J20" s="1">
        <v>0</v>
      </c>
      <c r="K20" s="1">
        <v>-2</v>
      </c>
      <c r="L20" s="1">
        <v>1454</v>
      </c>
      <c r="M20" s="1">
        <v>1603</v>
      </c>
      <c r="N20" s="1">
        <v>1400</v>
      </c>
      <c r="O20" s="1">
        <v>19</v>
      </c>
      <c r="P20" s="1">
        <v>21</v>
      </c>
      <c r="Q20">
        <f t="shared" si="0"/>
        <v>2</v>
      </c>
    </row>
    <row r="21" spans="1:17">
      <c r="A21" s="1">
        <v>23</v>
      </c>
      <c r="B21" s="2" t="s">
        <v>80</v>
      </c>
      <c r="C21" s="1">
        <v>9</v>
      </c>
      <c r="D21" s="1">
        <v>3</v>
      </c>
      <c r="E21" s="1">
        <v>1</v>
      </c>
      <c r="F21" s="1">
        <v>5</v>
      </c>
      <c r="G21" s="1">
        <v>558</v>
      </c>
      <c r="H21" s="1">
        <v>78</v>
      </c>
      <c r="I21" s="1">
        <v>78</v>
      </c>
      <c r="J21" s="1">
        <v>1</v>
      </c>
      <c r="K21" s="1">
        <v>1</v>
      </c>
      <c r="L21" s="1">
        <v>1632</v>
      </c>
      <c r="M21" s="1">
        <v>1509</v>
      </c>
      <c r="N21" s="1">
        <v>1671</v>
      </c>
      <c r="O21" s="1">
        <v>20</v>
      </c>
      <c r="P21" s="1">
        <v>25</v>
      </c>
      <c r="Q21">
        <f t="shared" si="0"/>
        <v>5</v>
      </c>
    </row>
    <row r="22" spans="1:17">
      <c r="A22" s="1">
        <v>24</v>
      </c>
      <c r="B22" s="2" t="s">
        <v>81</v>
      </c>
      <c r="C22" s="1">
        <v>6</v>
      </c>
      <c r="D22" s="1">
        <v>3</v>
      </c>
      <c r="E22" s="1">
        <v>0</v>
      </c>
      <c r="F22" s="1">
        <v>3</v>
      </c>
      <c r="G22" s="1">
        <v>533.6</v>
      </c>
      <c r="H22" s="1">
        <v>77</v>
      </c>
      <c r="I22" s="1">
        <v>77</v>
      </c>
      <c r="J22" s="1">
        <v>0</v>
      </c>
      <c r="K22" s="1">
        <v>-1</v>
      </c>
      <c r="L22" s="1">
        <v>1622</v>
      </c>
      <c r="M22" s="1">
        <v>1600</v>
      </c>
      <c r="N22" s="1">
        <v>1627</v>
      </c>
      <c r="O22" s="1">
        <v>21</v>
      </c>
      <c r="P22" s="1">
        <v>22</v>
      </c>
      <c r="Q22">
        <f t="shared" si="0"/>
        <v>1</v>
      </c>
    </row>
    <row r="23" spans="1:17">
      <c r="A23" s="1">
        <v>27</v>
      </c>
      <c r="B23" s="2" t="s">
        <v>44</v>
      </c>
      <c r="C23" s="1">
        <v>5</v>
      </c>
      <c r="D23" s="1">
        <v>0</v>
      </c>
      <c r="E23" s="1">
        <v>3</v>
      </c>
      <c r="F23" s="1">
        <v>2</v>
      </c>
      <c r="G23" s="1">
        <v>506.5</v>
      </c>
      <c r="H23" s="1">
        <v>74</v>
      </c>
      <c r="I23" s="1">
        <v>75</v>
      </c>
      <c r="J23" s="1">
        <v>1</v>
      </c>
      <c r="K23" s="1">
        <v>2</v>
      </c>
      <c r="L23" s="1">
        <v>1764</v>
      </c>
      <c r="M23" s="1">
        <v>1431</v>
      </c>
      <c r="N23" s="1">
        <v>1810</v>
      </c>
      <c r="O23" s="1">
        <v>22</v>
      </c>
      <c r="P23" s="1">
        <v>29</v>
      </c>
      <c r="Q23">
        <f t="shared" si="0"/>
        <v>7</v>
      </c>
    </row>
    <row r="24" spans="1:17">
      <c r="A24" s="1">
        <v>30</v>
      </c>
      <c r="B24" s="2" t="s">
        <v>85</v>
      </c>
      <c r="C24" s="1">
        <v>10</v>
      </c>
      <c r="D24" s="1">
        <v>4</v>
      </c>
      <c r="E24" s="1">
        <v>0</v>
      </c>
      <c r="F24" s="1">
        <v>6</v>
      </c>
      <c r="G24" s="1">
        <v>472</v>
      </c>
      <c r="H24" s="1">
        <v>71</v>
      </c>
      <c r="I24" s="1">
        <v>71</v>
      </c>
      <c r="J24" s="1">
        <v>-2</v>
      </c>
      <c r="K24" s="1">
        <v>-2</v>
      </c>
      <c r="L24" s="1">
        <v>1430</v>
      </c>
      <c r="M24" s="1">
        <v>1567</v>
      </c>
      <c r="N24" s="1">
        <v>1394</v>
      </c>
      <c r="O24" s="1">
        <v>23</v>
      </c>
      <c r="P24" s="1">
        <v>23</v>
      </c>
      <c r="Q24">
        <f t="shared" si="0"/>
        <v>0</v>
      </c>
    </row>
    <row r="25" spans="1:17">
      <c r="A25" s="1">
        <v>32</v>
      </c>
      <c r="B25" s="2" t="s">
        <v>87</v>
      </c>
      <c r="C25" s="1">
        <v>4</v>
      </c>
      <c r="D25" s="1">
        <v>2</v>
      </c>
      <c r="E25" s="1">
        <v>0</v>
      </c>
      <c r="F25" s="1">
        <v>2</v>
      </c>
      <c r="G25" s="1">
        <v>464</v>
      </c>
      <c r="H25" s="1">
        <v>69</v>
      </c>
      <c r="I25" s="1">
        <v>69</v>
      </c>
      <c r="J25" s="1">
        <v>0</v>
      </c>
      <c r="K25" s="1">
        <v>1</v>
      </c>
      <c r="L25" s="1">
        <v>1726</v>
      </c>
      <c r="M25" s="1">
        <v>1672</v>
      </c>
      <c r="N25" s="1">
        <v>1731</v>
      </c>
      <c r="O25" s="1">
        <v>24</v>
      </c>
      <c r="P25" s="1">
        <v>18</v>
      </c>
      <c r="Q25">
        <f t="shared" si="0"/>
        <v>6</v>
      </c>
    </row>
    <row r="26" spans="1:17">
      <c r="A26" s="1">
        <v>33</v>
      </c>
      <c r="B26" s="2" t="s">
        <v>88</v>
      </c>
      <c r="C26" s="1">
        <v>5</v>
      </c>
      <c r="D26" s="1">
        <v>2</v>
      </c>
      <c r="E26" s="1">
        <v>1</v>
      </c>
      <c r="F26" s="1">
        <v>2</v>
      </c>
      <c r="G26" s="1">
        <v>458.3</v>
      </c>
      <c r="H26" s="1">
        <v>68</v>
      </c>
      <c r="I26" s="1">
        <v>68</v>
      </c>
      <c r="J26" s="1">
        <v>1</v>
      </c>
      <c r="K26" s="1">
        <v>1</v>
      </c>
      <c r="L26" s="1">
        <v>1749</v>
      </c>
      <c r="M26" s="1">
        <v>1567</v>
      </c>
      <c r="N26" s="1">
        <v>1772</v>
      </c>
      <c r="O26" s="1">
        <v>25</v>
      </c>
      <c r="P26" s="1">
        <v>24</v>
      </c>
      <c r="Q26">
        <f t="shared" si="0"/>
        <v>1</v>
      </c>
    </row>
    <row r="27" spans="1:17">
      <c r="A27" s="1">
        <v>35</v>
      </c>
      <c r="B27" s="2" t="s">
        <v>54</v>
      </c>
      <c r="C27" s="1">
        <v>5</v>
      </c>
      <c r="D27" s="1">
        <v>2</v>
      </c>
      <c r="E27" s="1">
        <v>0</v>
      </c>
      <c r="F27" s="1">
        <v>3</v>
      </c>
      <c r="G27" s="1">
        <v>439</v>
      </c>
      <c r="H27" s="1">
        <v>66</v>
      </c>
      <c r="I27" s="1">
        <v>66</v>
      </c>
      <c r="J27" s="1">
        <v>-1</v>
      </c>
      <c r="K27" s="1">
        <v>-2</v>
      </c>
      <c r="L27" s="1">
        <v>1797</v>
      </c>
      <c r="M27" s="1">
        <v>1648</v>
      </c>
      <c r="N27" s="1">
        <v>1817</v>
      </c>
      <c r="O27" s="1">
        <v>26</v>
      </c>
      <c r="P27" s="1">
        <v>19</v>
      </c>
      <c r="Q27">
        <f t="shared" si="0"/>
        <v>7</v>
      </c>
    </row>
    <row r="28" spans="1:17">
      <c r="A28" s="1">
        <v>36</v>
      </c>
      <c r="B28" s="2" t="s">
        <v>90</v>
      </c>
      <c r="C28" s="1">
        <v>11</v>
      </c>
      <c r="D28" s="1">
        <v>3</v>
      </c>
      <c r="E28" s="1">
        <v>1</v>
      </c>
      <c r="F28" s="1">
        <v>7</v>
      </c>
      <c r="G28" s="1">
        <v>420.3</v>
      </c>
      <c r="H28" s="1">
        <v>65</v>
      </c>
      <c r="I28" s="1">
        <v>65</v>
      </c>
      <c r="J28" s="1">
        <v>-1</v>
      </c>
      <c r="K28" s="1">
        <v>-1</v>
      </c>
      <c r="L28" s="1">
        <v>1560</v>
      </c>
      <c r="M28" s="1">
        <v>1503</v>
      </c>
      <c r="N28" s="1">
        <v>1587</v>
      </c>
      <c r="O28" s="1">
        <v>27</v>
      </c>
      <c r="P28" s="1">
        <v>26</v>
      </c>
      <c r="Q28">
        <f t="shared" si="0"/>
        <v>1</v>
      </c>
    </row>
    <row r="29" spans="1:17">
      <c r="A29" s="1">
        <v>37</v>
      </c>
      <c r="B29" s="2" t="s">
        <v>91</v>
      </c>
      <c r="C29" s="1">
        <v>12</v>
      </c>
      <c r="D29" s="1">
        <v>5</v>
      </c>
      <c r="E29" s="1">
        <v>0</v>
      </c>
      <c r="F29" s="1">
        <v>7</v>
      </c>
      <c r="G29" s="1">
        <v>415</v>
      </c>
      <c r="H29" s="1">
        <v>64</v>
      </c>
      <c r="I29" s="1">
        <v>63</v>
      </c>
      <c r="J29" s="1">
        <v>0</v>
      </c>
      <c r="K29" s="1">
        <v>1</v>
      </c>
      <c r="L29" s="1">
        <v>1621</v>
      </c>
      <c r="M29" s="1">
        <v>1489</v>
      </c>
      <c r="N29" s="1">
        <v>1678</v>
      </c>
      <c r="O29" s="1">
        <v>28</v>
      </c>
      <c r="P29" s="1">
        <v>27</v>
      </c>
      <c r="Q29">
        <f t="shared" si="0"/>
        <v>1</v>
      </c>
    </row>
    <row r="30" spans="1:17">
      <c r="A30" s="1">
        <v>40</v>
      </c>
      <c r="B30" s="2" t="s">
        <v>94</v>
      </c>
      <c r="C30" s="1">
        <v>10</v>
      </c>
      <c r="D30" s="1">
        <v>2</v>
      </c>
      <c r="E30" s="1">
        <v>2</v>
      </c>
      <c r="F30" s="1">
        <v>6</v>
      </c>
      <c r="G30" s="1">
        <v>392.7</v>
      </c>
      <c r="H30" s="1">
        <v>61</v>
      </c>
      <c r="I30" s="1">
        <v>61</v>
      </c>
      <c r="J30" s="1">
        <v>0</v>
      </c>
      <c r="K30" s="1">
        <v>1</v>
      </c>
      <c r="L30" s="1">
        <v>1388</v>
      </c>
      <c r="M30" s="1">
        <v>1385</v>
      </c>
      <c r="N30" s="1">
        <v>1397</v>
      </c>
      <c r="O30" s="1">
        <v>29</v>
      </c>
      <c r="P30" s="1">
        <v>31</v>
      </c>
      <c r="Q30">
        <f t="shared" si="0"/>
        <v>2</v>
      </c>
    </row>
    <row r="31" spans="1:17">
      <c r="A31" s="1">
        <v>44</v>
      </c>
      <c r="B31" s="2" t="s">
        <v>97</v>
      </c>
      <c r="C31" s="1">
        <v>4</v>
      </c>
      <c r="D31" s="1">
        <v>1</v>
      </c>
      <c r="E31" s="1">
        <v>0</v>
      </c>
      <c r="F31" s="1">
        <v>3</v>
      </c>
      <c r="G31" s="1">
        <v>345</v>
      </c>
      <c r="H31" s="1">
        <v>57</v>
      </c>
      <c r="I31" s="1">
        <v>57</v>
      </c>
      <c r="J31" s="1">
        <v>2</v>
      </c>
      <c r="K31" s="1">
        <v>2</v>
      </c>
      <c r="L31" s="1">
        <v>1401</v>
      </c>
      <c r="M31" s="1">
        <v>1446</v>
      </c>
      <c r="N31" s="1">
        <v>1400</v>
      </c>
      <c r="O31" s="1">
        <v>30</v>
      </c>
      <c r="P31" s="1">
        <v>28</v>
      </c>
      <c r="Q31">
        <f t="shared" si="0"/>
        <v>2</v>
      </c>
    </row>
    <row r="32" spans="1:17">
      <c r="A32" s="1">
        <v>45</v>
      </c>
      <c r="B32" s="2" t="s">
        <v>98</v>
      </c>
      <c r="C32" s="1">
        <v>8</v>
      </c>
      <c r="D32" s="1">
        <v>1</v>
      </c>
      <c r="E32" s="1">
        <v>2</v>
      </c>
      <c r="F32" s="1">
        <v>5</v>
      </c>
      <c r="G32" s="1">
        <v>339.5</v>
      </c>
      <c r="H32" s="1">
        <v>56</v>
      </c>
      <c r="I32" s="1">
        <v>56</v>
      </c>
      <c r="J32" s="1">
        <v>0</v>
      </c>
      <c r="K32" s="1">
        <v>1</v>
      </c>
      <c r="L32" s="1">
        <v>1387</v>
      </c>
      <c r="M32" s="1">
        <v>1356</v>
      </c>
      <c r="N32" s="1">
        <v>1400</v>
      </c>
      <c r="O32" s="1">
        <v>31</v>
      </c>
      <c r="P32" s="1">
        <v>33</v>
      </c>
      <c r="Q32">
        <f t="shared" si="0"/>
        <v>2</v>
      </c>
    </row>
    <row r="33" spans="1:17">
      <c r="A33" s="1">
        <v>46</v>
      </c>
      <c r="B33" s="2" t="s">
        <v>35</v>
      </c>
      <c r="C33" s="1">
        <v>4</v>
      </c>
      <c r="D33" s="1">
        <v>1</v>
      </c>
      <c r="E33" s="1">
        <v>0</v>
      </c>
      <c r="F33" s="1">
        <v>3</v>
      </c>
      <c r="G33" s="1">
        <v>326</v>
      </c>
      <c r="H33" s="1">
        <v>55</v>
      </c>
      <c r="I33" s="1">
        <v>55</v>
      </c>
      <c r="J33" s="1">
        <v>2</v>
      </c>
      <c r="K33" s="1">
        <v>2</v>
      </c>
      <c r="L33" s="1">
        <v>1760</v>
      </c>
      <c r="M33" s="1">
        <v>1404</v>
      </c>
      <c r="N33" s="1">
        <v>1797</v>
      </c>
      <c r="O33" s="1">
        <v>32</v>
      </c>
      <c r="P33" s="1">
        <v>30</v>
      </c>
      <c r="Q33">
        <f t="shared" si="0"/>
        <v>2</v>
      </c>
    </row>
    <row r="34" spans="1:17">
      <c r="A34" s="1">
        <v>47</v>
      </c>
      <c r="B34" s="2" t="s">
        <v>99</v>
      </c>
      <c r="C34" s="1">
        <v>5</v>
      </c>
      <c r="D34" s="1">
        <v>1</v>
      </c>
      <c r="E34" s="1">
        <v>0</v>
      </c>
      <c r="F34" s="1">
        <v>4</v>
      </c>
      <c r="G34" s="1">
        <v>313</v>
      </c>
      <c r="H34" s="1">
        <v>54</v>
      </c>
      <c r="I34" s="1">
        <v>54</v>
      </c>
      <c r="J34" s="1">
        <v>-1</v>
      </c>
      <c r="K34" s="1">
        <v>1</v>
      </c>
      <c r="L34" s="1">
        <v>1437</v>
      </c>
      <c r="M34" s="1">
        <v>1357</v>
      </c>
      <c r="N34" s="1">
        <v>1451</v>
      </c>
      <c r="O34" s="1">
        <v>33</v>
      </c>
      <c r="P34" s="1">
        <v>32</v>
      </c>
      <c r="Q34">
        <f t="shared" si="0"/>
        <v>1</v>
      </c>
    </row>
    <row r="35" spans="1:17">
      <c r="A35" s="1">
        <v>49</v>
      </c>
      <c r="B35" s="2" t="s">
        <v>101</v>
      </c>
      <c r="C35" s="1">
        <v>4</v>
      </c>
      <c r="D35" s="1">
        <v>0</v>
      </c>
      <c r="E35" s="1">
        <v>1</v>
      </c>
      <c r="F35" s="1">
        <v>3</v>
      </c>
      <c r="G35" s="1">
        <v>285.5</v>
      </c>
      <c r="H35" s="1">
        <v>52</v>
      </c>
      <c r="I35" s="1">
        <v>52</v>
      </c>
      <c r="J35" s="1">
        <v>0</v>
      </c>
      <c r="K35" s="1">
        <v>1</v>
      </c>
      <c r="L35" s="1">
        <v>1135</v>
      </c>
      <c r="M35" s="1">
        <v>1128</v>
      </c>
      <c r="N35" s="1">
        <v>1133</v>
      </c>
      <c r="O35" s="1">
        <v>34</v>
      </c>
      <c r="P35" s="1">
        <v>35</v>
      </c>
      <c r="Q35">
        <f t="shared" si="0"/>
        <v>1</v>
      </c>
    </row>
    <row r="36" spans="1:17">
      <c r="A36" s="1">
        <v>50</v>
      </c>
      <c r="B36" s="2" t="s">
        <v>102</v>
      </c>
      <c r="C36" s="1">
        <v>9</v>
      </c>
      <c r="D36" s="1">
        <v>2</v>
      </c>
      <c r="E36" s="1">
        <v>1</v>
      </c>
      <c r="F36" s="1">
        <v>6</v>
      </c>
      <c r="G36" s="1">
        <v>283</v>
      </c>
      <c r="H36" s="1">
        <v>51</v>
      </c>
      <c r="I36" s="1">
        <v>51</v>
      </c>
      <c r="J36" s="1">
        <v>-1</v>
      </c>
      <c r="K36" s="1">
        <v>-1</v>
      </c>
      <c r="L36" s="1">
        <v>1378</v>
      </c>
      <c r="M36" s="1">
        <v>1320</v>
      </c>
      <c r="N36" s="1">
        <v>1400</v>
      </c>
      <c r="O36" s="1">
        <v>35</v>
      </c>
      <c r="P36" s="1">
        <v>34</v>
      </c>
      <c r="Q36">
        <f t="shared" si="0"/>
        <v>1</v>
      </c>
    </row>
    <row r="37" spans="1:17">
      <c r="A37" s="1">
        <v>51</v>
      </c>
      <c r="B37" s="2" t="s">
        <v>103</v>
      </c>
      <c r="C37" s="1">
        <v>6</v>
      </c>
      <c r="D37" s="1">
        <v>0</v>
      </c>
      <c r="E37" s="1">
        <v>1</v>
      </c>
      <c r="F37" s="1">
        <v>5</v>
      </c>
      <c r="G37" s="1">
        <v>263.8</v>
      </c>
      <c r="H37" s="1">
        <v>50</v>
      </c>
      <c r="I37" s="1">
        <v>50</v>
      </c>
      <c r="J37" s="1">
        <v>0</v>
      </c>
      <c r="K37" s="1">
        <v>-1</v>
      </c>
      <c r="L37" s="1">
        <v>1320</v>
      </c>
      <c r="M37" s="1">
        <v>1103</v>
      </c>
      <c r="N37" s="1">
        <v>1347</v>
      </c>
      <c r="O37" s="1">
        <v>36</v>
      </c>
      <c r="P37" s="1">
        <v>36</v>
      </c>
      <c r="Q37">
        <f t="shared" si="0"/>
        <v>0</v>
      </c>
    </row>
    <row r="38" spans="1:17">
      <c r="Q38">
        <f>SUM(Q2:Q37)/36</f>
        <v>2.3333333333333335</v>
      </c>
    </row>
    <row r="39" spans="1:17">
      <c r="A39" s="1">
        <v>18</v>
      </c>
      <c r="B39" s="2" t="s">
        <v>57</v>
      </c>
      <c r="C39" s="1">
        <v>3</v>
      </c>
      <c r="D39" s="1">
        <v>2</v>
      </c>
      <c r="E39" s="1">
        <v>1</v>
      </c>
      <c r="F39" s="1">
        <v>0</v>
      </c>
      <c r="G39" s="1">
        <v>606.1</v>
      </c>
      <c r="H39" s="1">
        <v>83</v>
      </c>
      <c r="I39" s="1">
        <v>83</v>
      </c>
      <c r="J39" s="1">
        <v>-1</v>
      </c>
      <c r="K39" s="1">
        <v>-1</v>
      </c>
      <c r="L39" s="1">
        <v>1763</v>
      </c>
      <c r="M39" s="1">
        <v>1863</v>
      </c>
      <c r="N39" s="1">
        <v>1756</v>
      </c>
    </row>
    <row r="40" spans="1:17">
      <c r="A40" s="1">
        <v>21</v>
      </c>
      <c r="B40" s="2" t="s">
        <v>78</v>
      </c>
      <c r="C40" s="1">
        <v>3</v>
      </c>
      <c r="D40" s="1">
        <v>1</v>
      </c>
      <c r="E40" s="1">
        <v>1</v>
      </c>
      <c r="F40" s="1">
        <v>1</v>
      </c>
      <c r="G40" s="1">
        <v>581.79999999999995</v>
      </c>
      <c r="H40" s="1">
        <v>80</v>
      </c>
      <c r="I40" s="1">
        <v>80</v>
      </c>
      <c r="J40" s="1">
        <v>1</v>
      </c>
      <c r="K40" s="1">
        <v>1</v>
      </c>
      <c r="L40" s="1">
        <v>1606</v>
      </c>
      <c r="M40" s="1">
        <v>1746</v>
      </c>
      <c r="N40" s="1">
        <v>1595</v>
      </c>
    </row>
    <row r="41" spans="1:17">
      <c r="A41" s="1">
        <v>11</v>
      </c>
      <c r="B41" s="2" t="s">
        <v>70</v>
      </c>
      <c r="C41" s="1">
        <v>2</v>
      </c>
      <c r="D41" s="1">
        <v>2</v>
      </c>
      <c r="E41" s="1">
        <v>0</v>
      </c>
      <c r="F41" s="1">
        <v>0</v>
      </c>
      <c r="G41" s="1">
        <v>679</v>
      </c>
      <c r="H41" s="1">
        <v>90</v>
      </c>
      <c r="I41" s="1">
        <v>90</v>
      </c>
      <c r="J41" s="1">
        <v>0</v>
      </c>
      <c r="K41" s="1">
        <v>-1</v>
      </c>
      <c r="L41" s="1">
        <v>1668</v>
      </c>
      <c r="M41" s="1">
        <v>2012</v>
      </c>
      <c r="N41" s="1">
        <v>1650</v>
      </c>
    </row>
    <row r="42" spans="1:17">
      <c r="A42" s="1">
        <v>26</v>
      </c>
      <c r="B42" s="2" t="s">
        <v>82</v>
      </c>
      <c r="C42" s="1">
        <v>2</v>
      </c>
      <c r="D42" s="1">
        <v>2</v>
      </c>
      <c r="E42" s="1">
        <v>0</v>
      </c>
      <c r="F42" s="1">
        <v>0</v>
      </c>
      <c r="G42" s="1">
        <v>508.6</v>
      </c>
      <c r="H42" s="1">
        <v>75</v>
      </c>
      <c r="I42" s="1">
        <v>74</v>
      </c>
      <c r="J42" s="1">
        <v>2</v>
      </c>
      <c r="K42" s="1">
        <v>2</v>
      </c>
      <c r="L42" s="1">
        <v>1504</v>
      </c>
      <c r="M42" s="1">
        <v>1810</v>
      </c>
      <c r="N42" s="1">
        <v>1488</v>
      </c>
    </row>
    <row r="43" spans="1:17">
      <c r="A43" s="1">
        <v>34</v>
      </c>
      <c r="B43" s="2" t="s">
        <v>89</v>
      </c>
      <c r="C43" s="1">
        <v>2</v>
      </c>
      <c r="D43" s="1">
        <v>1</v>
      </c>
      <c r="E43" s="1">
        <v>0</v>
      </c>
      <c r="F43" s="1">
        <v>1</v>
      </c>
      <c r="G43" s="1">
        <v>442.6</v>
      </c>
      <c r="H43" s="1">
        <v>67</v>
      </c>
      <c r="I43" s="1">
        <v>67</v>
      </c>
      <c r="J43" s="1">
        <v>0</v>
      </c>
      <c r="K43" s="1">
        <v>1</v>
      </c>
      <c r="L43" s="1">
        <v>1748</v>
      </c>
      <c r="M43" s="1">
        <v>1717</v>
      </c>
      <c r="N43" s="1">
        <v>1750</v>
      </c>
    </row>
    <row r="44" spans="1:17">
      <c r="A44" s="1">
        <v>48</v>
      </c>
      <c r="B44" s="2" t="s">
        <v>100</v>
      </c>
      <c r="C44" s="1">
        <v>2</v>
      </c>
      <c r="D44" s="1">
        <v>0</v>
      </c>
      <c r="E44" s="1">
        <v>0</v>
      </c>
      <c r="F44" s="1">
        <v>2</v>
      </c>
      <c r="G44" s="1">
        <v>300.3</v>
      </c>
      <c r="H44" s="1">
        <v>53</v>
      </c>
      <c r="I44" s="1">
        <v>53</v>
      </c>
      <c r="J44" s="1">
        <v>0</v>
      </c>
      <c r="K44" s="1">
        <v>-1</v>
      </c>
      <c r="L44" s="1">
        <v>1410</v>
      </c>
      <c r="M44" s="1">
        <v>1172</v>
      </c>
      <c r="N44" s="1">
        <v>1422</v>
      </c>
    </row>
    <row r="45" spans="1:17">
      <c r="A45" s="1">
        <v>38</v>
      </c>
      <c r="B45" s="2" t="s">
        <v>92</v>
      </c>
      <c r="C45" s="1">
        <v>1</v>
      </c>
      <c r="D45" s="1">
        <v>1</v>
      </c>
      <c r="E45" s="1">
        <v>0</v>
      </c>
      <c r="F45" s="1">
        <v>0</v>
      </c>
      <c r="G45" s="1">
        <v>414.6</v>
      </c>
      <c r="H45" s="1">
        <v>63</v>
      </c>
      <c r="I45" s="1">
        <v>64</v>
      </c>
      <c r="J45" s="1">
        <v>-1</v>
      </c>
      <c r="K45" s="1">
        <v>-1</v>
      </c>
      <c r="L45" s="1">
        <v>1404</v>
      </c>
      <c r="M45" s="1">
        <v>1533</v>
      </c>
      <c r="N45" s="1">
        <v>1400</v>
      </c>
    </row>
    <row r="46" spans="1:17">
      <c r="A46" s="1">
        <v>39</v>
      </c>
      <c r="B46" s="2" t="s">
        <v>93</v>
      </c>
      <c r="C46" s="1">
        <v>1</v>
      </c>
      <c r="D46" s="1">
        <v>0</v>
      </c>
      <c r="E46" s="1">
        <v>1</v>
      </c>
      <c r="F46" s="1">
        <v>0</v>
      </c>
      <c r="G46" s="1">
        <v>404.5</v>
      </c>
      <c r="H46" s="1">
        <v>62</v>
      </c>
      <c r="I46" s="1">
        <v>62</v>
      </c>
      <c r="J46" s="1">
        <v>-1</v>
      </c>
      <c r="K46" s="1">
        <v>-1</v>
      </c>
      <c r="L46" s="1">
        <v>1677</v>
      </c>
      <c r="M46" s="1">
        <v>1587</v>
      </c>
      <c r="N46" s="1">
        <v>1680</v>
      </c>
    </row>
    <row r="48" spans="1:17">
      <c r="A48" s="1">
        <v>25</v>
      </c>
      <c r="B48" s="2" t="s">
        <v>48</v>
      </c>
      <c r="C48" s="1">
        <v>0</v>
      </c>
      <c r="D48" s="1">
        <v>0</v>
      </c>
      <c r="E48" s="1">
        <v>0</v>
      </c>
      <c r="F48" s="1">
        <v>0</v>
      </c>
      <c r="G48" s="1">
        <v>532</v>
      </c>
      <c r="H48" s="1">
        <v>76</v>
      </c>
      <c r="I48" s="1">
        <v>76</v>
      </c>
      <c r="J48" s="1">
        <v>0</v>
      </c>
      <c r="K48" s="1">
        <v>0</v>
      </c>
      <c r="L48" s="1">
        <v>2165</v>
      </c>
      <c r="M48" s="1">
        <v>2165</v>
      </c>
      <c r="N48" s="1">
        <v>2165</v>
      </c>
    </row>
    <row r="49" spans="1:14">
      <c r="A49" s="1">
        <v>28</v>
      </c>
      <c r="B49" s="2" t="s">
        <v>83</v>
      </c>
      <c r="C49" s="1">
        <v>0</v>
      </c>
      <c r="D49" s="1">
        <v>0</v>
      </c>
      <c r="E49" s="1">
        <v>0</v>
      </c>
      <c r="F49" s="1">
        <v>0</v>
      </c>
      <c r="G49" s="1">
        <v>486.6</v>
      </c>
      <c r="H49" s="1">
        <v>73</v>
      </c>
      <c r="I49" s="1">
        <v>73</v>
      </c>
      <c r="J49" s="1">
        <v>0</v>
      </c>
      <c r="K49" s="1">
        <v>0</v>
      </c>
      <c r="L49" s="1">
        <v>1434</v>
      </c>
      <c r="M49" s="1">
        <v>1434</v>
      </c>
      <c r="N49" s="1">
        <v>1434</v>
      </c>
    </row>
    <row r="50" spans="1:14">
      <c r="A50" s="1">
        <v>29</v>
      </c>
      <c r="B50" s="2" t="s">
        <v>84</v>
      </c>
      <c r="C50" s="1">
        <v>0</v>
      </c>
      <c r="D50" s="1">
        <v>0</v>
      </c>
      <c r="E50" s="1">
        <v>0</v>
      </c>
      <c r="F50" s="1">
        <v>0</v>
      </c>
      <c r="G50" s="1">
        <v>480</v>
      </c>
      <c r="H50" s="1">
        <v>72</v>
      </c>
      <c r="I50" s="1">
        <v>72</v>
      </c>
      <c r="J50" s="1">
        <v>0</v>
      </c>
      <c r="K50" s="1">
        <v>0</v>
      </c>
      <c r="L50" s="1">
        <v>1938</v>
      </c>
      <c r="M50" s="1">
        <v>1938</v>
      </c>
      <c r="N50" s="1">
        <v>1938</v>
      </c>
    </row>
    <row r="51" spans="1:14">
      <c r="A51" s="1">
        <v>31</v>
      </c>
      <c r="B51" s="2" t="s">
        <v>86</v>
      </c>
      <c r="C51" s="1">
        <v>0</v>
      </c>
      <c r="D51" s="1">
        <v>0</v>
      </c>
      <c r="E51" s="1">
        <v>0</v>
      </c>
      <c r="F51" s="1">
        <v>0</v>
      </c>
      <c r="G51" s="1">
        <v>466.6</v>
      </c>
      <c r="H51" s="1">
        <v>70</v>
      </c>
      <c r="I51" s="1">
        <v>70</v>
      </c>
      <c r="J51" s="1">
        <v>0</v>
      </c>
      <c r="K51" s="1">
        <v>0</v>
      </c>
      <c r="L51" s="1">
        <v>2020</v>
      </c>
      <c r="M51" s="1">
        <v>2020</v>
      </c>
      <c r="N51" s="1">
        <v>2020</v>
      </c>
    </row>
    <row r="52" spans="1:14">
      <c r="A52" s="1">
        <v>41</v>
      </c>
      <c r="B52" s="2" t="s">
        <v>41</v>
      </c>
      <c r="C52" s="1">
        <v>0</v>
      </c>
      <c r="D52" s="1">
        <v>0</v>
      </c>
      <c r="E52" s="1">
        <v>0</v>
      </c>
      <c r="F52" s="1">
        <v>0</v>
      </c>
      <c r="G52" s="1">
        <v>380</v>
      </c>
      <c r="H52" s="1">
        <v>60</v>
      </c>
      <c r="I52" s="1">
        <v>60</v>
      </c>
      <c r="J52" s="1">
        <v>0</v>
      </c>
      <c r="K52" s="1">
        <v>0</v>
      </c>
      <c r="L52" s="1">
        <v>1805</v>
      </c>
      <c r="M52" s="1">
        <v>1805</v>
      </c>
      <c r="N52" s="1">
        <v>1805</v>
      </c>
    </row>
    <row r="53" spans="1:14">
      <c r="A53" s="1">
        <v>42</v>
      </c>
      <c r="B53" s="2" t="s">
        <v>95</v>
      </c>
      <c r="C53" s="1">
        <v>0</v>
      </c>
      <c r="D53" s="1">
        <v>0</v>
      </c>
      <c r="E53" s="1">
        <v>0</v>
      </c>
      <c r="F53" s="1">
        <v>0</v>
      </c>
      <c r="G53" s="1">
        <v>373.6</v>
      </c>
      <c r="H53" s="1">
        <v>59</v>
      </c>
      <c r="I53" s="1">
        <v>59</v>
      </c>
      <c r="J53" s="1">
        <v>0</v>
      </c>
      <c r="K53" s="1">
        <v>0</v>
      </c>
      <c r="L53" s="1">
        <v>1550</v>
      </c>
      <c r="M53" s="1">
        <v>1550</v>
      </c>
      <c r="N53" s="1">
        <v>1550</v>
      </c>
    </row>
    <row r="54" spans="1:14">
      <c r="A54" s="1">
        <v>43</v>
      </c>
      <c r="B54" s="2" t="s">
        <v>96</v>
      </c>
      <c r="C54" s="1">
        <v>0</v>
      </c>
      <c r="D54" s="1">
        <v>0</v>
      </c>
      <c r="E54" s="1">
        <v>0</v>
      </c>
      <c r="F54" s="1">
        <v>0</v>
      </c>
      <c r="G54" s="1">
        <v>348</v>
      </c>
      <c r="H54" s="1">
        <v>58</v>
      </c>
      <c r="I54" s="1">
        <v>58</v>
      </c>
      <c r="J54" s="1">
        <v>0</v>
      </c>
      <c r="K54" s="1">
        <v>0</v>
      </c>
      <c r="L54" s="1">
        <v>1513</v>
      </c>
      <c r="M54" s="1">
        <v>1513</v>
      </c>
      <c r="N54" s="1">
        <v>1513</v>
      </c>
    </row>
    <row r="56" spans="1:14">
      <c r="B56" s="2" t="s">
        <v>134</v>
      </c>
      <c r="C56" s="1">
        <v>36</v>
      </c>
    </row>
    <row r="57" spans="1:14">
      <c r="B57" s="2" t="s">
        <v>150</v>
      </c>
      <c r="C57" s="1">
        <v>8</v>
      </c>
    </row>
  </sheetData>
  <sortState ref="A1:Q37">
    <sortCondition descending="1" ref="G1:G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7"/>
  <sheetViews>
    <sheetView workbookViewId="0">
      <selection activeCell="P38" sqref="P38"/>
    </sheetView>
  </sheetViews>
  <sheetFormatPr defaultColWidth="34.42578125" defaultRowHeight="15"/>
  <cols>
    <col min="1" max="1" width="4.140625" bestFit="1" customWidth="1"/>
    <col min="2" max="2" width="24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6.570312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48</v>
      </c>
      <c r="C2" s="1">
        <v>4</v>
      </c>
      <c r="D2" s="1">
        <v>4</v>
      </c>
      <c r="E2" s="1">
        <v>0</v>
      </c>
      <c r="F2" s="1">
        <v>0</v>
      </c>
      <c r="G2" s="1">
        <v>1008.3</v>
      </c>
      <c r="H2" s="1">
        <v>100</v>
      </c>
      <c r="I2" s="1">
        <v>100</v>
      </c>
      <c r="J2" s="1">
        <v>2</v>
      </c>
      <c r="K2" s="1">
        <v>2</v>
      </c>
      <c r="L2" s="1">
        <v>2185</v>
      </c>
      <c r="M2" s="1">
        <v>2368</v>
      </c>
      <c r="N2" s="1">
        <v>2165</v>
      </c>
      <c r="O2" s="1">
        <v>1</v>
      </c>
      <c r="P2" s="1">
        <v>1</v>
      </c>
      <c r="Q2">
        <f t="shared" ref="Q2:Q33" si="0">ABS(O2-P2)</f>
        <v>0</v>
      </c>
    </row>
    <row r="3" spans="1:17">
      <c r="A3" s="1">
        <v>2</v>
      </c>
      <c r="B3" s="2" t="s">
        <v>24</v>
      </c>
      <c r="C3" s="1">
        <v>10</v>
      </c>
      <c r="D3" s="1">
        <v>7</v>
      </c>
      <c r="E3" s="1">
        <v>1</v>
      </c>
      <c r="F3" s="1">
        <v>2</v>
      </c>
      <c r="G3" s="1">
        <v>971.5</v>
      </c>
      <c r="H3" s="1">
        <v>99</v>
      </c>
      <c r="I3" s="1">
        <v>99</v>
      </c>
      <c r="J3" s="1">
        <v>2</v>
      </c>
      <c r="K3" s="1">
        <v>3</v>
      </c>
      <c r="L3" s="1">
        <v>1885</v>
      </c>
      <c r="M3" s="1">
        <v>1907</v>
      </c>
      <c r="N3" s="1">
        <v>1870</v>
      </c>
      <c r="O3" s="1">
        <v>2</v>
      </c>
      <c r="P3" s="1">
        <v>3</v>
      </c>
      <c r="Q3">
        <f t="shared" si="0"/>
        <v>1</v>
      </c>
    </row>
    <row r="4" spans="1:17">
      <c r="A4" s="1">
        <v>3</v>
      </c>
      <c r="B4" s="2" t="s">
        <v>16</v>
      </c>
      <c r="C4" s="1">
        <v>7</v>
      </c>
      <c r="D4" s="1">
        <v>5</v>
      </c>
      <c r="E4" s="1">
        <v>1</v>
      </c>
      <c r="F4" s="1">
        <v>1</v>
      </c>
      <c r="G4" s="1">
        <v>866.7</v>
      </c>
      <c r="H4" s="1">
        <v>98</v>
      </c>
      <c r="I4" s="1">
        <v>98</v>
      </c>
      <c r="J4" s="1">
        <v>-1</v>
      </c>
      <c r="K4" s="1">
        <v>-2</v>
      </c>
      <c r="L4" s="1">
        <v>1937</v>
      </c>
      <c r="M4" s="1">
        <v>2048</v>
      </c>
      <c r="N4" s="1">
        <v>1911</v>
      </c>
      <c r="O4" s="1">
        <v>3</v>
      </c>
      <c r="P4" s="1">
        <v>2</v>
      </c>
      <c r="Q4">
        <f t="shared" si="0"/>
        <v>1</v>
      </c>
    </row>
    <row r="5" spans="1:17">
      <c r="A5" s="1">
        <v>4</v>
      </c>
      <c r="B5" s="2" t="s">
        <v>17</v>
      </c>
      <c r="C5" s="1">
        <v>10</v>
      </c>
      <c r="D5" s="1">
        <v>6</v>
      </c>
      <c r="E5" s="1">
        <v>1</v>
      </c>
      <c r="F5" s="1">
        <v>3</v>
      </c>
      <c r="G5" s="1">
        <v>851.8</v>
      </c>
      <c r="H5" s="1">
        <v>97</v>
      </c>
      <c r="I5" s="1">
        <v>97</v>
      </c>
      <c r="J5" s="1">
        <v>-2</v>
      </c>
      <c r="K5" s="1">
        <v>1</v>
      </c>
      <c r="L5" s="1">
        <v>1911</v>
      </c>
      <c r="M5" s="1">
        <v>1779</v>
      </c>
      <c r="N5" s="1">
        <v>1939</v>
      </c>
      <c r="O5" s="1">
        <v>4</v>
      </c>
      <c r="P5" s="1">
        <v>11</v>
      </c>
      <c r="Q5">
        <f t="shared" si="0"/>
        <v>7</v>
      </c>
    </row>
    <row r="6" spans="1:17">
      <c r="A6" s="1">
        <v>5</v>
      </c>
      <c r="B6" s="2" t="s">
        <v>18</v>
      </c>
      <c r="C6" s="1">
        <v>7</v>
      </c>
      <c r="D6" s="1">
        <v>3</v>
      </c>
      <c r="E6" s="1">
        <v>3</v>
      </c>
      <c r="F6" s="1">
        <v>1</v>
      </c>
      <c r="G6" s="1">
        <v>837.5</v>
      </c>
      <c r="H6" s="1">
        <v>96</v>
      </c>
      <c r="I6" s="1">
        <v>96</v>
      </c>
      <c r="J6" s="1">
        <v>1</v>
      </c>
      <c r="K6" s="1">
        <v>1</v>
      </c>
      <c r="L6" s="1">
        <v>1888</v>
      </c>
      <c r="M6" s="1">
        <v>1890</v>
      </c>
      <c r="N6" s="1">
        <v>1883</v>
      </c>
      <c r="O6" s="1">
        <v>5</v>
      </c>
      <c r="P6" s="1">
        <v>4</v>
      </c>
      <c r="Q6">
        <f t="shared" si="0"/>
        <v>1</v>
      </c>
    </row>
    <row r="7" spans="1:17">
      <c r="A7" s="1">
        <v>6</v>
      </c>
      <c r="B7" s="2" t="s">
        <v>15</v>
      </c>
      <c r="C7" s="1">
        <v>6</v>
      </c>
      <c r="D7" s="1">
        <v>2</v>
      </c>
      <c r="E7" s="1">
        <v>3</v>
      </c>
      <c r="F7" s="1">
        <v>1</v>
      </c>
      <c r="G7" s="1">
        <v>832.8</v>
      </c>
      <c r="H7" s="1">
        <v>95</v>
      </c>
      <c r="I7" s="1">
        <v>95</v>
      </c>
      <c r="J7" s="1">
        <v>2</v>
      </c>
      <c r="K7" s="1">
        <v>2</v>
      </c>
      <c r="L7" s="1">
        <v>2007</v>
      </c>
      <c r="M7" s="1">
        <v>1880</v>
      </c>
      <c r="N7" s="1">
        <v>2022</v>
      </c>
      <c r="O7" s="1">
        <v>6</v>
      </c>
      <c r="P7" s="1">
        <v>6</v>
      </c>
      <c r="Q7">
        <f t="shared" si="0"/>
        <v>0</v>
      </c>
    </row>
    <row r="8" spans="1:17">
      <c r="A8" s="1">
        <v>8</v>
      </c>
      <c r="B8" s="2" t="s">
        <v>104</v>
      </c>
      <c r="C8" s="1">
        <v>7</v>
      </c>
      <c r="D8" s="1">
        <v>4</v>
      </c>
      <c r="E8" s="1">
        <v>2</v>
      </c>
      <c r="F8" s="1">
        <v>1</v>
      </c>
      <c r="G8" s="1">
        <v>806.5</v>
      </c>
      <c r="H8" s="1">
        <v>93</v>
      </c>
      <c r="I8" s="1">
        <v>93</v>
      </c>
      <c r="J8" s="1">
        <v>-1</v>
      </c>
      <c r="K8" s="1">
        <v>-2</v>
      </c>
      <c r="L8" s="1">
        <v>1655</v>
      </c>
      <c r="M8" s="1">
        <v>1800</v>
      </c>
      <c r="N8" s="1">
        <v>1622</v>
      </c>
      <c r="O8" s="1">
        <v>7</v>
      </c>
      <c r="P8" s="1">
        <v>9</v>
      </c>
      <c r="Q8">
        <f t="shared" si="0"/>
        <v>2</v>
      </c>
    </row>
    <row r="9" spans="1:17">
      <c r="A9" s="1">
        <v>9</v>
      </c>
      <c r="B9" s="2" t="s">
        <v>14</v>
      </c>
      <c r="C9" s="1">
        <v>11</v>
      </c>
      <c r="D9" s="1">
        <v>5</v>
      </c>
      <c r="E9" s="1">
        <v>2</v>
      </c>
      <c r="F9" s="1">
        <v>4</v>
      </c>
      <c r="G9" s="1">
        <v>801.2</v>
      </c>
      <c r="H9" s="1">
        <v>92</v>
      </c>
      <c r="I9" s="1">
        <v>92</v>
      </c>
      <c r="J9" s="1">
        <v>-1</v>
      </c>
      <c r="K9" s="1">
        <v>-1</v>
      </c>
      <c r="L9" s="1">
        <v>1913</v>
      </c>
      <c r="M9" s="1">
        <v>1884</v>
      </c>
      <c r="N9" s="1">
        <v>1920</v>
      </c>
      <c r="O9" s="1">
        <v>8</v>
      </c>
      <c r="P9" s="1">
        <v>5</v>
      </c>
      <c r="Q9">
        <f t="shared" si="0"/>
        <v>3</v>
      </c>
    </row>
    <row r="10" spans="1:17">
      <c r="A10" s="1">
        <v>10</v>
      </c>
      <c r="B10" s="2" t="s">
        <v>40</v>
      </c>
      <c r="C10" s="1">
        <v>11</v>
      </c>
      <c r="D10" s="1">
        <v>5</v>
      </c>
      <c r="E10" s="1">
        <v>2</v>
      </c>
      <c r="F10" s="1">
        <v>4</v>
      </c>
      <c r="G10" s="1">
        <v>768.7</v>
      </c>
      <c r="H10" s="1">
        <v>91</v>
      </c>
      <c r="I10" s="1">
        <v>91</v>
      </c>
      <c r="J10" s="1">
        <v>1</v>
      </c>
      <c r="K10" s="1">
        <v>2</v>
      </c>
      <c r="L10" s="1">
        <v>1915</v>
      </c>
      <c r="M10" s="1">
        <v>1875</v>
      </c>
      <c r="N10" s="1">
        <v>1925</v>
      </c>
      <c r="O10" s="1">
        <v>9</v>
      </c>
      <c r="P10" s="1">
        <v>7</v>
      </c>
      <c r="Q10">
        <f t="shared" si="0"/>
        <v>2</v>
      </c>
    </row>
    <row r="11" spans="1:17">
      <c r="A11" s="1">
        <v>11</v>
      </c>
      <c r="B11" s="2" t="s">
        <v>34</v>
      </c>
      <c r="C11" s="1">
        <v>6</v>
      </c>
      <c r="D11" s="1">
        <v>4</v>
      </c>
      <c r="E11" s="1">
        <v>1</v>
      </c>
      <c r="F11" s="1">
        <v>1</v>
      </c>
      <c r="G11" s="1">
        <v>749.5</v>
      </c>
      <c r="H11" s="1">
        <v>90</v>
      </c>
      <c r="I11" s="1">
        <v>90</v>
      </c>
      <c r="J11" s="1">
        <v>0</v>
      </c>
      <c r="K11" s="1">
        <v>1</v>
      </c>
      <c r="L11" s="1">
        <v>1865</v>
      </c>
      <c r="M11" s="1">
        <v>1794</v>
      </c>
      <c r="N11" s="1">
        <v>1871</v>
      </c>
      <c r="O11" s="1">
        <v>10</v>
      </c>
      <c r="P11" s="1">
        <v>10</v>
      </c>
      <c r="Q11">
        <f t="shared" si="0"/>
        <v>0</v>
      </c>
    </row>
    <row r="12" spans="1:17">
      <c r="A12" s="1">
        <v>12</v>
      </c>
      <c r="B12" s="2" t="s">
        <v>105</v>
      </c>
      <c r="C12" s="1">
        <v>8</v>
      </c>
      <c r="D12" s="1">
        <v>4</v>
      </c>
      <c r="E12" s="1">
        <v>1</v>
      </c>
      <c r="F12" s="1">
        <v>3</v>
      </c>
      <c r="G12" s="1">
        <v>734.2</v>
      </c>
      <c r="H12" s="1">
        <v>89</v>
      </c>
      <c r="I12" s="1">
        <v>89</v>
      </c>
      <c r="J12" s="1">
        <v>-2</v>
      </c>
      <c r="K12" s="1">
        <v>-1</v>
      </c>
      <c r="L12" s="1">
        <v>1454</v>
      </c>
      <c r="M12" s="1">
        <v>1675</v>
      </c>
      <c r="N12" s="1">
        <v>1400</v>
      </c>
      <c r="O12" s="1">
        <v>11</v>
      </c>
      <c r="P12" s="1">
        <v>13</v>
      </c>
      <c r="Q12">
        <f t="shared" si="0"/>
        <v>2</v>
      </c>
    </row>
    <row r="13" spans="1:17">
      <c r="A13" s="1">
        <v>13</v>
      </c>
      <c r="B13" s="2" t="s">
        <v>29</v>
      </c>
      <c r="C13" s="1">
        <v>8</v>
      </c>
      <c r="D13" s="1">
        <v>4</v>
      </c>
      <c r="E13" s="1">
        <v>1</v>
      </c>
      <c r="F13" s="1">
        <v>3</v>
      </c>
      <c r="G13" s="1">
        <v>725.8</v>
      </c>
      <c r="H13" s="1">
        <v>88</v>
      </c>
      <c r="I13" s="1">
        <v>88</v>
      </c>
      <c r="J13" s="1">
        <v>0</v>
      </c>
      <c r="K13" s="1">
        <v>-1</v>
      </c>
      <c r="L13" s="1">
        <v>1794</v>
      </c>
      <c r="M13" s="1">
        <v>1670</v>
      </c>
      <c r="N13" s="1">
        <v>1820</v>
      </c>
      <c r="O13" s="1">
        <v>12</v>
      </c>
      <c r="P13" s="1">
        <v>15</v>
      </c>
      <c r="Q13">
        <f t="shared" si="0"/>
        <v>3</v>
      </c>
    </row>
    <row r="14" spans="1:17">
      <c r="A14" s="1">
        <v>14</v>
      </c>
      <c r="B14" s="2" t="s">
        <v>106</v>
      </c>
      <c r="C14" s="1">
        <v>11</v>
      </c>
      <c r="D14" s="1">
        <v>5</v>
      </c>
      <c r="E14" s="1">
        <v>2</v>
      </c>
      <c r="F14" s="1">
        <v>4</v>
      </c>
      <c r="G14" s="1">
        <v>710</v>
      </c>
      <c r="H14" s="1">
        <v>87</v>
      </c>
      <c r="I14" s="1">
        <v>87</v>
      </c>
      <c r="J14" s="1">
        <v>1</v>
      </c>
      <c r="K14" s="1">
        <v>2</v>
      </c>
      <c r="L14" s="1">
        <v>1662</v>
      </c>
      <c r="M14" s="1">
        <v>1739</v>
      </c>
      <c r="N14" s="1">
        <v>1632</v>
      </c>
      <c r="O14" s="1">
        <v>13</v>
      </c>
      <c r="P14" s="1">
        <v>12</v>
      </c>
      <c r="Q14">
        <f t="shared" si="0"/>
        <v>1</v>
      </c>
    </row>
    <row r="15" spans="1:17">
      <c r="A15" s="1">
        <v>16</v>
      </c>
      <c r="B15" s="2" t="s">
        <v>107</v>
      </c>
      <c r="C15" s="1">
        <v>5</v>
      </c>
      <c r="D15" s="1">
        <v>4</v>
      </c>
      <c r="E15" s="1">
        <v>0</v>
      </c>
      <c r="F15" s="1">
        <v>1</v>
      </c>
      <c r="G15" s="1">
        <v>696</v>
      </c>
      <c r="H15" s="1">
        <v>85</v>
      </c>
      <c r="I15" s="1">
        <v>85</v>
      </c>
      <c r="J15" s="1">
        <v>1</v>
      </c>
      <c r="K15" s="1">
        <v>1</v>
      </c>
      <c r="L15" s="1">
        <v>1676</v>
      </c>
      <c r="M15" s="1">
        <v>1837</v>
      </c>
      <c r="N15" s="1">
        <v>1652</v>
      </c>
      <c r="O15" s="1">
        <v>14</v>
      </c>
      <c r="P15" s="1">
        <v>8</v>
      </c>
      <c r="Q15">
        <f t="shared" si="0"/>
        <v>6</v>
      </c>
    </row>
    <row r="16" spans="1:17">
      <c r="A16" s="1">
        <v>18</v>
      </c>
      <c r="B16" s="2" t="s">
        <v>108</v>
      </c>
      <c r="C16" s="1">
        <v>12</v>
      </c>
      <c r="D16" s="1">
        <v>3</v>
      </c>
      <c r="E16" s="1">
        <v>4</v>
      </c>
      <c r="F16" s="1">
        <v>5</v>
      </c>
      <c r="G16" s="1">
        <v>609.29999999999995</v>
      </c>
      <c r="H16" s="1">
        <v>83</v>
      </c>
      <c r="I16" s="1">
        <v>83</v>
      </c>
      <c r="J16" s="1">
        <v>-2</v>
      </c>
      <c r="K16" s="1">
        <v>-1</v>
      </c>
      <c r="L16" s="1">
        <v>1651</v>
      </c>
      <c r="M16" s="1">
        <v>1672</v>
      </c>
      <c r="N16" s="1">
        <v>1646</v>
      </c>
      <c r="O16" s="1">
        <v>15</v>
      </c>
      <c r="P16" s="1">
        <v>14</v>
      </c>
      <c r="Q16">
        <f t="shared" si="0"/>
        <v>1</v>
      </c>
    </row>
    <row r="17" spans="1:17">
      <c r="A17" s="1">
        <v>19</v>
      </c>
      <c r="B17" s="2" t="s">
        <v>109</v>
      </c>
      <c r="C17" s="1">
        <v>10</v>
      </c>
      <c r="D17" s="1">
        <v>4</v>
      </c>
      <c r="E17" s="1">
        <v>1</v>
      </c>
      <c r="F17" s="1">
        <v>5</v>
      </c>
      <c r="G17" s="1">
        <v>602.79999999999995</v>
      </c>
      <c r="H17" s="1">
        <v>82</v>
      </c>
      <c r="I17" s="1">
        <v>82</v>
      </c>
      <c r="J17" s="1">
        <v>0</v>
      </c>
      <c r="K17" s="1">
        <v>-1</v>
      </c>
      <c r="L17" s="1">
        <v>1488</v>
      </c>
      <c r="M17" s="1">
        <v>1619</v>
      </c>
      <c r="N17" s="1">
        <v>1454</v>
      </c>
      <c r="O17" s="1">
        <v>16</v>
      </c>
      <c r="P17" s="1">
        <v>18</v>
      </c>
      <c r="Q17">
        <f t="shared" si="0"/>
        <v>2</v>
      </c>
    </row>
    <row r="18" spans="1:17">
      <c r="A18" s="1">
        <v>23</v>
      </c>
      <c r="B18" s="2" t="s">
        <v>112</v>
      </c>
      <c r="C18" s="1">
        <v>11</v>
      </c>
      <c r="D18" s="1">
        <v>5</v>
      </c>
      <c r="E18" s="1">
        <v>0</v>
      </c>
      <c r="F18" s="1">
        <v>6</v>
      </c>
      <c r="G18" s="1">
        <v>555</v>
      </c>
      <c r="H18" s="1">
        <v>78</v>
      </c>
      <c r="I18" s="1">
        <v>78</v>
      </c>
      <c r="J18" s="1">
        <v>-1</v>
      </c>
      <c r="K18" s="1">
        <v>-1</v>
      </c>
      <c r="L18" s="1">
        <v>1607</v>
      </c>
      <c r="M18" s="1">
        <v>1577</v>
      </c>
      <c r="N18" s="1">
        <v>1621</v>
      </c>
      <c r="O18" s="1">
        <v>17</v>
      </c>
      <c r="P18" s="1">
        <v>20</v>
      </c>
      <c r="Q18">
        <f t="shared" si="0"/>
        <v>3</v>
      </c>
    </row>
    <row r="19" spans="1:17">
      <c r="A19" s="1">
        <v>24</v>
      </c>
      <c r="B19" s="2" t="s">
        <v>113</v>
      </c>
      <c r="C19" s="1">
        <v>11</v>
      </c>
      <c r="D19" s="1">
        <v>4</v>
      </c>
      <c r="E19" s="1">
        <v>2</v>
      </c>
      <c r="F19" s="1">
        <v>5</v>
      </c>
      <c r="G19" s="1">
        <v>551.79999999999995</v>
      </c>
      <c r="H19" s="1">
        <v>77</v>
      </c>
      <c r="I19" s="1">
        <v>77</v>
      </c>
      <c r="J19" s="1">
        <v>1</v>
      </c>
      <c r="K19" s="1">
        <v>1</v>
      </c>
      <c r="L19" s="1">
        <v>1580</v>
      </c>
      <c r="M19" s="1">
        <v>1638</v>
      </c>
      <c r="N19" s="1">
        <v>1560</v>
      </c>
      <c r="O19" s="1">
        <v>18</v>
      </c>
      <c r="P19" s="1">
        <v>17</v>
      </c>
      <c r="Q19">
        <f t="shared" si="0"/>
        <v>1</v>
      </c>
    </row>
    <row r="20" spans="1:17">
      <c r="A20" s="1">
        <v>25</v>
      </c>
      <c r="B20" s="2" t="s">
        <v>114</v>
      </c>
      <c r="C20" s="1">
        <v>10</v>
      </c>
      <c r="D20" s="1">
        <v>5</v>
      </c>
      <c r="E20" s="1">
        <v>0</v>
      </c>
      <c r="F20" s="1">
        <v>5</v>
      </c>
      <c r="G20" s="1">
        <v>548.70000000000005</v>
      </c>
      <c r="H20" s="1">
        <v>76</v>
      </c>
      <c r="I20" s="1">
        <v>76</v>
      </c>
      <c r="J20" s="1">
        <v>0</v>
      </c>
      <c r="K20" s="1">
        <v>1</v>
      </c>
      <c r="L20" s="1">
        <v>1405</v>
      </c>
      <c r="M20" s="1">
        <v>1468</v>
      </c>
      <c r="N20" s="1">
        <v>1387</v>
      </c>
      <c r="O20" s="1">
        <v>19</v>
      </c>
      <c r="P20" s="1">
        <v>24</v>
      </c>
      <c r="Q20">
        <f t="shared" si="0"/>
        <v>5</v>
      </c>
    </row>
    <row r="21" spans="1:17">
      <c r="A21" s="1">
        <v>26</v>
      </c>
      <c r="B21" s="2" t="s">
        <v>115</v>
      </c>
      <c r="C21" s="1">
        <v>9</v>
      </c>
      <c r="D21" s="1">
        <v>4</v>
      </c>
      <c r="E21" s="1">
        <v>1</v>
      </c>
      <c r="F21" s="1">
        <v>4</v>
      </c>
      <c r="G21" s="1">
        <v>538</v>
      </c>
      <c r="H21" s="1">
        <v>75</v>
      </c>
      <c r="I21" s="1">
        <v>75</v>
      </c>
      <c r="J21" s="1">
        <v>1</v>
      </c>
      <c r="K21" s="1">
        <v>-1</v>
      </c>
      <c r="L21" s="1">
        <v>1690</v>
      </c>
      <c r="M21" s="1">
        <v>1656</v>
      </c>
      <c r="N21" s="1">
        <v>1697</v>
      </c>
      <c r="O21" s="1">
        <v>20</v>
      </c>
      <c r="P21" s="1">
        <v>16</v>
      </c>
      <c r="Q21">
        <f t="shared" si="0"/>
        <v>4</v>
      </c>
    </row>
    <row r="22" spans="1:17">
      <c r="A22" s="1">
        <v>27</v>
      </c>
      <c r="B22" s="2" t="s">
        <v>116</v>
      </c>
      <c r="C22" s="1">
        <v>11</v>
      </c>
      <c r="D22" s="1">
        <v>4</v>
      </c>
      <c r="E22" s="1">
        <v>1</v>
      </c>
      <c r="F22" s="1">
        <v>6</v>
      </c>
      <c r="G22" s="1">
        <v>537.5</v>
      </c>
      <c r="H22" s="1">
        <v>74</v>
      </c>
      <c r="I22" s="1">
        <v>74</v>
      </c>
      <c r="J22" s="1">
        <v>1</v>
      </c>
      <c r="K22" s="1">
        <v>-1</v>
      </c>
      <c r="L22" s="1">
        <v>1396</v>
      </c>
      <c r="M22" s="1">
        <v>1456</v>
      </c>
      <c r="N22" s="1">
        <v>1378</v>
      </c>
      <c r="O22" s="1">
        <v>21</v>
      </c>
      <c r="P22" s="1">
        <v>26</v>
      </c>
      <c r="Q22">
        <f t="shared" si="0"/>
        <v>5</v>
      </c>
    </row>
    <row r="23" spans="1:17">
      <c r="A23" s="1">
        <v>28</v>
      </c>
      <c r="B23" s="2" t="s">
        <v>117</v>
      </c>
      <c r="C23" s="1">
        <v>8</v>
      </c>
      <c r="D23" s="1">
        <v>2</v>
      </c>
      <c r="E23" s="1">
        <v>0</v>
      </c>
      <c r="F23" s="1">
        <v>6</v>
      </c>
      <c r="G23" s="1">
        <v>528</v>
      </c>
      <c r="H23" s="1">
        <v>73</v>
      </c>
      <c r="I23" s="1">
        <v>73</v>
      </c>
      <c r="J23" s="1">
        <v>0</v>
      </c>
      <c r="K23" s="1">
        <v>1</v>
      </c>
      <c r="L23" s="1">
        <v>1391</v>
      </c>
      <c r="M23" s="1">
        <v>1433</v>
      </c>
      <c r="N23" s="1">
        <v>1388</v>
      </c>
      <c r="O23" s="1">
        <v>22</v>
      </c>
      <c r="P23" s="1">
        <v>27</v>
      </c>
      <c r="Q23">
        <f t="shared" si="0"/>
        <v>5</v>
      </c>
    </row>
    <row r="24" spans="1:17">
      <c r="A24" s="1">
        <v>29</v>
      </c>
      <c r="B24" s="2" t="s">
        <v>118</v>
      </c>
      <c r="C24" s="1">
        <v>10</v>
      </c>
      <c r="D24" s="1">
        <v>3</v>
      </c>
      <c r="E24" s="1">
        <v>1</v>
      </c>
      <c r="F24" s="1">
        <v>6</v>
      </c>
      <c r="G24" s="1">
        <v>515.29999999999995</v>
      </c>
      <c r="H24" s="1">
        <v>72</v>
      </c>
      <c r="I24" s="1">
        <v>71</v>
      </c>
      <c r="J24" s="1">
        <v>-2</v>
      </c>
      <c r="K24" s="1">
        <v>-1</v>
      </c>
      <c r="L24" s="1">
        <v>1449</v>
      </c>
      <c r="M24" s="1">
        <v>1533</v>
      </c>
      <c r="N24" s="1">
        <v>1430</v>
      </c>
      <c r="O24" s="1">
        <v>23</v>
      </c>
      <c r="P24" s="1">
        <v>23</v>
      </c>
      <c r="Q24">
        <f t="shared" si="0"/>
        <v>0</v>
      </c>
    </row>
    <row r="25" spans="1:17">
      <c r="A25" s="1">
        <v>32</v>
      </c>
      <c r="B25" s="2" t="s">
        <v>121</v>
      </c>
      <c r="C25" s="1">
        <v>11</v>
      </c>
      <c r="D25" s="1">
        <v>4</v>
      </c>
      <c r="E25" s="1">
        <v>3</v>
      </c>
      <c r="F25" s="1">
        <v>4</v>
      </c>
      <c r="G25" s="1">
        <v>505</v>
      </c>
      <c r="H25" s="1">
        <v>69</v>
      </c>
      <c r="I25" s="1">
        <v>69</v>
      </c>
      <c r="J25" s="1">
        <v>1</v>
      </c>
      <c r="K25" s="1">
        <v>1</v>
      </c>
      <c r="L25" s="1">
        <v>1629</v>
      </c>
      <c r="M25" s="1">
        <v>1458</v>
      </c>
      <c r="N25" s="1">
        <v>1688</v>
      </c>
      <c r="O25" s="1">
        <v>24</v>
      </c>
      <c r="P25" s="1">
        <v>25</v>
      </c>
      <c r="Q25">
        <f t="shared" si="0"/>
        <v>1</v>
      </c>
    </row>
    <row r="26" spans="1:17">
      <c r="A26" s="1">
        <v>33</v>
      </c>
      <c r="B26" s="2" t="s">
        <v>122</v>
      </c>
      <c r="C26" s="1">
        <v>8</v>
      </c>
      <c r="D26" s="1">
        <v>3</v>
      </c>
      <c r="E26" s="1">
        <v>0</v>
      </c>
      <c r="F26" s="1">
        <v>5</v>
      </c>
      <c r="G26" s="1">
        <v>486.3</v>
      </c>
      <c r="H26" s="1">
        <v>68</v>
      </c>
      <c r="I26" s="1">
        <v>68</v>
      </c>
      <c r="J26" s="1">
        <v>0</v>
      </c>
      <c r="K26" s="1">
        <v>-1</v>
      </c>
      <c r="L26" s="1">
        <v>1566</v>
      </c>
      <c r="M26" s="1">
        <v>1557</v>
      </c>
      <c r="N26" s="1">
        <v>1574</v>
      </c>
      <c r="O26" s="1">
        <v>25</v>
      </c>
      <c r="P26" s="1">
        <v>21</v>
      </c>
      <c r="Q26">
        <f t="shared" si="0"/>
        <v>4</v>
      </c>
    </row>
    <row r="27" spans="1:17">
      <c r="A27" s="1">
        <v>35</v>
      </c>
      <c r="B27" s="2" t="s">
        <v>73</v>
      </c>
      <c r="C27" s="1">
        <v>10</v>
      </c>
      <c r="D27" s="1">
        <v>3</v>
      </c>
      <c r="E27" s="1">
        <v>3</v>
      </c>
      <c r="F27" s="1">
        <v>4</v>
      </c>
      <c r="G27" s="1">
        <v>463</v>
      </c>
      <c r="H27" s="1">
        <v>66</v>
      </c>
      <c r="I27" s="1">
        <v>66</v>
      </c>
      <c r="J27" s="1">
        <v>-2</v>
      </c>
      <c r="K27" s="1">
        <v>-1</v>
      </c>
      <c r="L27" s="1">
        <v>1738</v>
      </c>
      <c r="M27" s="1">
        <v>1616</v>
      </c>
      <c r="N27" s="1">
        <v>1780</v>
      </c>
      <c r="O27" s="1">
        <v>26</v>
      </c>
      <c r="P27" s="1">
        <v>19</v>
      </c>
      <c r="Q27">
        <f t="shared" si="0"/>
        <v>7</v>
      </c>
    </row>
    <row r="28" spans="1:17">
      <c r="A28" s="1">
        <v>36</v>
      </c>
      <c r="B28" s="2" t="s">
        <v>124</v>
      </c>
      <c r="C28" s="1">
        <v>9</v>
      </c>
      <c r="D28" s="1">
        <v>3</v>
      </c>
      <c r="E28" s="1">
        <v>2</v>
      </c>
      <c r="F28" s="1">
        <v>4</v>
      </c>
      <c r="G28" s="1">
        <v>441.5</v>
      </c>
      <c r="H28" s="1">
        <v>65</v>
      </c>
      <c r="I28" s="1">
        <v>65</v>
      </c>
      <c r="J28" s="1">
        <v>1</v>
      </c>
      <c r="K28" s="1">
        <v>1</v>
      </c>
      <c r="L28" s="1">
        <v>1510</v>
      </c>
      <c r="M28" s="1">
        <v>1539</v>
      </c>
      <c r="N28" s="1">
        <v>1504</v>
      </c>
      <c r="O28" s="1">
        <v>27</v>
      </c>
      <c r="P28" s="1">
        <v>22</v>
      </c>
      <c r="Q28">
        <f t="shared" si="0"/>
        <v>5</v>
      </c>
    </row>
    <row r="29" spans="1:17">
      <c r="A29" s="1">
        <v>37</v>
      </c>
      <c r="B29" s="2" t="s">
        <v>125</v>
      </c>
      <c r="C29" s="1">
        <v>9</v>
      </c>
      <c r="D29" s="1">
        <v>2</v>
      </c>
      <c r="E29" s="1">
        <v>2</v>
      </c>
      <c r="F29" s="1">
        <v>5</v>
      </c>
      <c r="G29" s="1">
        <v>423.2</v>
      </c>
      <c r="H29" s="1">
        <v>64</v>
      </c>
      <c r="I29" s="1">
        <v>64</v>
      </c>
      <c r="J29" s="1">
        <v>-1</v>
      </c>
      <c r="K29" s="1">
        <v>-1</v>
      </c>
      <c r="L29" s="1">
        <v>1605</v>
      </c>
      <c r="M29" s="1">
        <v>1411</v>
      </c>
      <c r="N29" s="1">
        <v>1664</v>
      </c>
      <c r="O29" s="1">
        <v>28</v>
      </c>
      <c r="P29" s="1">
        <v>28</v>
      </c>
      <c r="Q29">
        <f t="shared" si="0"/>
        <v>0</v>
      </c>
    </row>
    <row r="30" spans="1:17">
      <c r="A30" s="1">
        <v>48</v>
      </c>
      <c r="B30" s="2" t="s">
        <v>130</v>
      </c>
      <c r="C30" s="1">
        <v>6</v>
      </c>
      <c r="D30" s="1">
        <v>0</v>
      </c>
      <c r="E30" s="1">
        <v>2</v>
      </c>
      <c r="F30" s="1">
        <v>4</v>
      </c>
      <c r="G30" s="1">
        <v>289.2</v>
      </c>
      <c r="H30" s="1">
        <v>53</v>
      </c>
      <c r="I30" s="1">
        <v>53</v>
      </c>
      <c r="J30" s="1">
        <v>0</v>
      </c>
      <c r="K30" s="1">
        <v>1</v>
      </c>
      <c r="L30" s="1">
        <v>1294</v>
      </c>
      <c r="M30" s="1">
        <v>1156</v>
      </c>
      <c r="N30" s="1">
        <v>1320</v>
      </c>
      <c r="O30" s="1">
        <v>29</v>
      </c>
      <c r="P30" s="1">
        <v>32</v>
      </c>
      <c r="Q30">
        <f t="shared" si="0"/>
        <v>3</v>
      </c>
    </row>
    <row r="31" spans="1:17">
      <c r="A31" s="1">
        <v>49</v>
      </c>
      <c r="B31" s="2" t="s">
        <v>131</v>
      </c>
      <c r="C31" s="1">
        <v>5</v>
      </c>
      <c r="D31" s="1">
        <v>1</v>
      </c>
      <c r="E31" s="1">
        <v>0</v>
      </c>
      <c r="F31" s="1">
        <v>4</v>
      </c>
      <c r="G31" s="1">
        <v>278.3</v>
      </c>
      <c r="H31" s="1">
        <v>52</v>
      </c>
      <c r="I31" s="1">
        <v>52</v>
      </c>
      <c r="J31" s="1">
        <v>-1</v>
      </c>
      <c r="K31" s="1">
        <v>-1</v>
      </c>
      <c r="L31" s="1">
        <v>1140</v>
      </c>
      <c r="M31" s="1">
        <v>1190</v>
      </c>
      <c r="N31" s="1">
        <v>1135</v>
      </c>
      <c r="O31" s="1">
        <v>30</v>
      </c>
      <c r="P31" s="1">
        <v>31</v>
      </c>
      <c r="Q31">
        <f t="shared" si="0"/>
        <v>1</v>
      </c>
    </row>
    <row r="32" spans="1:17">
      <c r="A32" s="1">
        <v>50</v>
      </c>
      <c r="B32" s="2" t="s">
        <v>132</v>
      </c>
      <c r="C32" s="1">
        <v>6</v>
      </c>
      <c r="D32" s="1">
        <v>0</v>
      </c>
      <c r="E32" s="1">
        <v>1</v>
      </c>
      <c r="F32" s="1">
        <v>5</v>
      </c>
      <c r="G32" s="1">
        <v>271</v>
      </c>
      <c r="H32" s="1">
        <v>51</v>
      </c>
      <c r="I32" s="1">
        <v>51</v>
      </c>
      <c r="J32" s="1">
        <v>0</v>
      </c>
      <c r="K32" s="1">
        <v>-1</v>
      </c>
      <c r="L32" s="1">
        <v>1621</v>
      </c>
      <c r="M32" s="1">
        <v>1285</v>
      </c>
      <c r="N32" s="1">
        <v>1668</v>
      </c>
      <c r="O32" s="1">
        <v>31</v>
      </c>
      <c r="P32" s="1">
        <v>29</v>
      </c>
      <c r="Q32">
        <f t="shared" si="0"/>
        <v>2</v>
      </c>
    </row>
    <row r="33" spans="1:17">
      <c r="A33" s="1">
        <v>51</v>
      </c>
      <c r="B33" s="2" t="s">
        <v>133</v>
      </c>
      <c r="C33" s="1">
        <v>9</v>
      </c>
      <c r="D33" s="1">
        <v>1</v>
      </c>
      <c r="E33" s="1">
        <v>1</v>
      </c>
      <c r="F33" s="1">
        <v>7</v>
      </c>
      <c r="G33" s="1">
        <v>231.5</v>
      </c>
      <c r="H33" s="1">
        <v>50</v>
      </c>
      <c r="I33" s="1">
        <v>50</v>
      </c>
      <c r="J33" s="1">
        <v>1</v>
      </c>
      <c r="K33" s="1">
        <v>1</v>
      </c>
      <c r="L33" s="1">
        <v>1206</v>
      </c>
      <c r="M33" s="1">
        <v>1244</v>
      </c>
      <c r="N33" s="1">
        <v>1200</v>
      </c>
      <c r="O33" s="1">
        <v>32</v>
      </c>
      <c r="P33" s="1">
        <v>30</v>
      </c>
      <c r="Q33">
        <f t="shared" si="0"/>
        <v>2</v>
      </c>
    </row>
    <row r="34" spans="1:17">
      <c r="Q34">
        <f>SUM(Q2:Q33)/32</f>
        <v>2.5</v>
      </c>
    </row>
    <row r="35" spans="1:17">
      <c r="A35" s="1">
        <v>7</v>
      </c>
      <c r="B35" s="2" t="s">
        <v>31</v>
      </c>
      <c r="C35" s="1">
        <v>3</v>
      </c>
      <c r="D35" s="1">
        <v>2</v>
      </c>
      <c r="E35" s="1">
        <v>0</v>
      </c>
      <c r="F35" s="1">
        <v>1</v>
      </c>
      <c r="G35" s="1">
        <v>814.7</v>
      </c>
      <c r="H35" s="1">
        <v>94</v>
      </c>
      <c r="I35" s="1">
        <v>94</v>
      </c>
      <c r="J35" s="1">
        <v>1</v>
      </c>
      <c r="K35" s="1">
        <v>-1</v>
      </c>
      <c r="L35" s="1">
        <v>2116</v>
      </c>
      <c r="M35" s="1">
        <v>2110</v>
      </c>
      <c r="N35" s="1">
        <v>2115</v>
      </c>
    </row>
    <row r="36" spans="1:17">
      <c r="A36" s="1">
        <v>17</v>
      </c>
      <c r="B36" s="2" t="s">
        <v>57</v>
      </c>
      <c r="C36" s="1">
        <v>3</v>
      </c>
      <c r="D36" s="1">
        <v>2</v>
      </c>
      <c r="E36" s="1">
        <v>1</v>
      </c>
      <c r="F36" s="1">
        <v>0</v>
      </c>
      <c r="G36" s="1">
        <v>644.5</v>
      </c>
      <c r="H36" s="1">
        <v>84</v>
      </c>
      <c r="I36" s="1">
        <v>84</v>
      </c>
      <c r="J36" s="1">
        <v>1</v>
      </c>
      <c r="K36" s="1">
        <v>2</v>
      </c>
      <c r="L36" s="1">
        <v>1765</v>
      </c>
      <c r="M36" s="1">
        <v>1803</v>
      </c>
      <c r="N36" s="1">
        <v>1763</v>
      </c>
    </row>
    <row r="37" spans="1:17">
      <c r="A37" s="1">
        <v>30</v>
      </c>
      <c r="B37" s="2" t="s">
        <v>119</v>
      </c>
      <c r="C37" s="1">
        <v>3</v>
      </c>
      <c r="D37" s="1">
        <v>1</v>
      </c>
      <c r="E37" s="1">
        <v>2</v>
      </c>
      <c r="F37" s="1">
        <v>0</v>
      </c>
      <c r="G37" s="1">
        <v>514.1</v>
      </c>
      <c r="H37" s="1">
        <v>71</v>
      </c>
      <c r="I37" s="1">
        <v>70</v>
      </c>
      <c r="J37" s="1">
        <v>-1</v>
      </c>
      <c r="K37" s="1">
        <v>-2</v>
      </c>
      <c r="L37" s="1">
        <v>1605</v>
      </c>
      <c r="M37" s="1">
        <v>1554</v>
      </c>
      <c r="N37" s="1">
        <v>1606</v>
      </c>
    </row>
    <row r="38" spans="1:17">
      <c r="A38" s="1">
        <v>20</v>
      </c>
      <c r="B38" s="2" t="s">
        <v>110</v>
      </c>
      <c r="C38" s="1">
        <v>2</v>
      </c>
      <c r="D38" s="1">
        <v>1</v>
      </c>
      <c r="E38" s="1">
        <v>0</v>
      </c>
      <c r="F38" s="1">
        <v>1</v>
      </c>
      <c r="G38" s="1">
        <v>587</v>
      </c>
      <c r="H38" s="1">
        <v>81</v>
      </c>
      <c r="I38" s="1">
        <v>81</v>
      </c>
      <c r="J38" s="1">
        <v>0</v>
      </c>
      <c r="K38" s="1">
        <v>-1</v>
      </c>
      <c r="L38" s="1">
        <v>1415</v>
      </c>
      <c r="M38" s="1">
        <v>1500</v>
      </c>
      <c r="N38" s="1">
        <v>1410</v>
      </c>
    </row>
    <row r="39" spans="1:17">
      <c r="A39" s="1">
        <v>22</v>
      </c>
      <c r="B39" s="2" t="s">
        <v>111</v>
      </c>
      <c r="C39" s="1">
        <v>2</v>
      </c>
      <c r="D39" s="1">
        <v>2</v>
      </c>
      <c r="E39" s="1">
        <v>0</v>
      </c>
      <c r="F39" s="1">
        <v>0</v>
      </c>
      <c r="G39" s="1">
        <v>560.29999999999995</v>
      </c>
      <c r="H39" s="1">
        <v>79</v>
      </c>
      <c r="I39" s="1">
        <v>79</v>
      </c>
      <c r="J39" s="1">
        <v>0</v>
      </c>
      <c r="K39" s="1">
        <v>1</v>
      </c>
      <c r="L39" s="1">
        <v>1744</v>
      </c>
      <c r="M39" s="1">
        <v>2097</v>
      </c>
      <c r="N39" s="1">
        <v>1726</v>
      </c>
    </row>
    <row r="40" spans="1:17">
      <c r="A40" s="1">
        <v>31</v>
      </c>
      <c r="B40" s="2" t="s">
        <v>120</v>
      </c>
      <c r="C40" s="1">
        <v>2</v>
      </c>
      <c r="D40" s="1">
        <v>1</v>
      </c>
      <c r="E40" s="1">
        <v>1</v>
      </c>
      <c r="F40" s="1">
        <v>0</v>
      </c>
      <c r="G40" s="1">
        <v>514</v>
      </c>
      <c r="H40" s="1">
        <v>70</v>
      </c>
      <c r="I40" s="1">
        <v>72</v>
      </c>
      <c r="J40" s="1">
        <v>0</v>
      </c>
      <c r="K40" s="1">
        <v>-1</v>
      </c>
      <c r="L40" s="1">
        <v>1453</v>
      </c>
      <c r="M40" s="1">
        <v>1775</v>
      </c>
      <c r="N40" s="1">
        <v>1437</v>
      </c>
    </row>
    <row r="41" spans="1:17">
      <c r="A41" s="1">
        <v>15</v>
      </c>
      <c r="B41" s="2" t="s">
        <v>26</v>
      </c>
      <c r="C41" s="1">
        <v>1</v>
      </c>
      <c r="D41" s="1">
        <v>1</v>
      </c>
      <c r="E41" s="1">
        <v>0</v>
      </c>
      <c r="F41" s="1">
        <v>0</v>
      </c>
      <c r="G41" s="1">
        <v>698.7</v>
      </c>
      <c r="H41" s="1">
        <v>86</v>
      </c>
      <c r="I41" s="1">
        <v>86</v>
      </c>
      <c r="J41" s="1">
        <v>-1</v>
      </c>
      <c r="K41" s="1">
        <v>-1</v>
      </c>
      <c r="L41" s="1">
        <v>2173</v>
      </c>
      <c r="M41" s="1">
        <v>2172</v>
      </c>
      <c r="N41" s="1">
        <v>2172</v>
      </c>
    </row>
    <row r="42" spans="1:17">
      <c r="A42" s="1">
        <v>21</v>
      </c>
      <c r="B42" s="2" t="s">
        <v>54</v>
      </c>
      <c r="C42" s="1">
        <v>1</v>
      </c>
      <c r="D42" s="1">
        <v>1</v>
      </c>
      <c r="E42" s="1">
        <v>0</v>
      </c>
      <c r="F42" s="1">
        <v>0</v>
      </c>
      <c r="G42" s="1">
        <v>582.6</v>
      </c>
      <c r="H42" s="1">
        <v>80</v>
      </c>
      <c r="I42" s="1">
        <v>80</v>
      </c>
      <c r="J42" s="1">
        <v>-1</v>
      </c>
      <c r="K42" s="1">
        <v>-1</v>
      </c>
      <c r="L42" s="1">
        <v>1799</v>
      </c>
      <c r="M42" s="1">
        <v>1797</v>
      </c>
      <c r="N42" s="1">
        <v>1797</v>
      </c>
    </row>
    <row r="43" spans="1:17">
      <c r="A43" s="1">
        <v>45</v>
      </c>
      <c r="B43" s="2" t="s">
        <v>89</v>
      </c>
      <c r="C43" s="1">
        <v>1</v>
      </c>
      <c r="D43" s="1">
        <v>0</v>
      </c>
      <c r="E43" s="1">
        <v>0</v>
      </c>
      <c r="F43" s="1">
        <v>1</v>
      </c>
      <c r="G43" s="1">
        <v>336</v>
      </c>
      <c r="H43" s="1">
        <v>56</v>
      </c>
      <c r="I43" s="1">
        <v>56</v>
      </c>
      <c r="J43" s="1">
        <v>1</v>
      </c>
      <c r="K43" s="1">
        <v>1</v>
      </c>
      <c r="L43" s="1">
        <v>1737</v>
      </c>
      <c r="M43" s="1">
        <v>1326</v>
      </c>
      <c r="N43" s="1">
        <v>1748</v>
      </c>
    </row>
    <row r="44" spans="1:17">
      <c r="A44" s="1">
        <v>46</v>
      </c>
      <c r="B44" s="2" t="s">
        <v>128</v>
      </c>
      <c r="C44" s="1">
        <v>1</v>
      </c>
      <c r="D44" s="1">
        <v>0</v>
      </c>
      <c r="E44" s="1">
        <v>0</v>
      </c>
      <c r="F44" s="1">
        <v>1</v>
      </c>
      <c r="G44" s="1">
        <v>311.60000000000002</v>
      </c>
      <c r="H44" s="1">
        <v>55</v>
      </c>
      <c r="I44" s="1">
        <v>55</v>
      </c>
      <c r="J44" s="1">
        <v>-1</v>
      </c>
      <c r="K44" s="1">
        <v>-1</v>
      </c>
      <c r="L44" s="1">
        <v>1483</v>
      </c>
      <c r="M44" s="1">
        <v>800</v>
      </c>
      <c r="N44" s="1">
        <v>1500</v>
      </c>
    </row>
    <row r="45" spans="1:17">
      <c r="A45" s="1">
        <v>47</v>
      </c>
      <c r="B45" s="2" t="s">
        <v>129</v>
      </c>
      <c r="C45" s="1">
        <v>1</v>
      </c>
      <c r="D45" s="1">
        <v>0</v>
      </c>
      <c r="E45" s="1">
        <v>0</v>
      </c>
      <c r="F45" s="1">
        <v>1</v>
      </c>
      <c r="G45" s="1">
        <v>306</v>
      </c>
      <c r="H45" s="1">
        <v>54</v>
      </c>
      <c r="I45" s="1">
        <v>54</v>
      </c>
      <c r="J45" s="1">
        <v>1</v>
      </c>
      <c r="K45" s="1">
        <v>1</v>
      </c>
      <c r="L45" s="1">
        <v>1097</v>
      </c>
      <c r="M45" s="1">
        <v>1030</v>
      </c>
      <c r="N45" s="1">
        <v>1100</v>
      </c>
    </row>
    <row r="47" spans="1:17">
      <c r="A47" s="1">
        <v>34</v>
      </c>
      <c r="B47" s="2" t="s">
        <v>123</v>
      </c>
      <c r="C47" s="1">
        <v>0</v>
      </c>
      <c r="D47" s="1">
        <v>0</v>
      </c>
      <c r="E47" s="1">
        <v>0</v>
      </c>
      <c r="F47" s="1">
        <v>0</v>
      </c>
      <c r="G47" s="1">
        <v>469</v>
      </c>
      <c r="H47" s="1">
        <v>67</v>
      </c>
      <c r="I47" s="1">
        <v>67</v>
      </c>
      <c r="J47" s="1">
        <v>0</v>
      </c>
      <c r="K47" s="1">
        <v>0</v>
      </c>
      <c r="L47" s="1">
        <v>1677</v>
      </c>
      <c r="M47" s="1">
        <v>1677</v>
      </c>
      <c r="N47" s="1">
        <v>1677</v>
      </c>
    </row>
    <row r="48" spans="1:17">
      <c r="A48" s="1">
        <v>38</v>
      </c>
      <c r="B48" s="2" t="s">
        <v>44</v>
      </c>
      <c r="C48" s="1">
        <v>0</v>
      </c>
      <c r="D48" s="1">
        <v>0</v>
      </c>
      <c r="E48" s="1">
        <v>0</v>
      </c>
      <c r="F48" s="1">
        <v>0</v>
      </c>
      <c r="G48" s="1">
        <v>420</v>
      </c>
      <c r="H48" s="1">
        <v>63</v>
      </c>
      <c r="I48" s="1">
        <v>63</v>
      </c>
      <c r="J48" s="1">
        <v>0</v>
      </c>
      <c r="K48" s="1">
        <v>0</v>
      </c>
      <c r="L48" s="1">
        <v>1764</v>
      </c>
      <c r="M48" s="1">
        <v>1764</v>
      </c>
      <c r="N48" s="1">
        <v>1764</v>
      </c>
    </row>
    <row r="49" spans="1:14">
      <c r="A49" s="1">
        <v>39</v>
      </c>
      <c r="B49" s="2" t="s">
        <v>88</v>
      </c>
      <c r="C49" s="1">
        <v>0</v>
      </c>
      <c r="D49" s="1">
        <v>0</v>
      </c>
      <c r="E49" s="1">
        <v>0</v>
      </c>
      <c r="F49" s="1">
        <v>0</v>
      </c>
      <c r="G49" s="1">
        <v>413.3</v>
      </c>
      <c r="H49" s="1">
        <v>62</v>
      </c>
      <c r="I49" s="1">
        <v>62</v>
      </c>
      <c r="J49" s="1">
        <v>0</v>
      </c>
      <c r="K49" s="1">
        <v>0</v>
      </c>
      <c r="L49" s="1">
        <v>1749</v>
      </c>
      <c r="M49" s="1">
        <v>1749</v>
      </c>
      <c r="N49" s="1">
        <v>1749</v>
      </c>
    </row>
    <row r="50" spans="1:14">
      <c r="A50" s="1">
        <v>40</v>
      </c>
      <c r="B50" s="2" t="s">
        <v>41</v>
      </c>
      <c r="C50" s="1">
        <v>0</v>
      </c>
      <c r="D50" s="1">
        <v>0</v>
      </c>
      <c r="E50" s="1">
        <v>0</v>
      </c>
      <c r="F50" s="1">
        <v>0</v>
      </c>
      <c r="G50" s="1">
        <v>406.6</v>
      </c>
      <c r="H50" s="1">
        <v>61</v>
      </c>
      <c r="I50" s="1">
        <v>61</v>
      </c>
      <c r="J50" s="1">
        <v>0</v>
      </c>
      <c r="K50" s="1">
        <v>0</v>
      </c>
      <c r="L50" s="1">
        <v>1805</v>
      </c>
      <c r="M50" s="1">
        <v>1805</v>
      </c>
      <c r="N50" s="1">
        <v>1805</v>
      </c>
    </row>
    <row r="51" spans="1:14">
      <c r="A51" s="1">
        <v>41</v>
      </c>
      <c r="B51" s="2" t="s">
        <v>126</v>
      </c>
      <c r="C51" s="1">
        <v>0</v>
      </c>
      <c r="D51" s="1">
        <v>0</v>
      </c>
      <c r="E51" s="1">
        <v>0</v>
      </c>
      <c r="F51" s="1">
        <v>0</v>
      </c>
      <c r="G51" s="1">
        <v>380</v>
      </c>
      <c r="H51" s="1">
        <v>60</v>
      </c>
      <c r="I51" s="1">
        <v>60</v>
      </c>
      <c r="J51" s="1">
        <v>0</v>
      </c>
      <c r="K51" s="1">
        <v>0</v>
      </c>
      <c r="L51" s="1">
        <v>1434</v>
      </c>
      <c r="M51" s="1">
        <v>1434</v>
      </c>
      <c r="N51" s="1">
        <v>1434</v>
      </c>
    </row>
    <row r="52" spans="1:14">
      <c r="A52" s="1">
        <v>42</v>
      </c>
      <c r="B52" s="2" t="s">
        <v>84</v>
      </c>
      <c r="C52" s="1">
        <v>0</v>
      </c>
      <c r="D52" s="1">
        <v>0</v>
      </c>
      <c r="E52" s="1">
        <v>0</v>
      </c>
      <c r="F52" s="1">
        <v>0</v>
      </c>
      <c r="G52" s="1">
        <v>354</v>
      </c>
      <c r="H52" s="1">
        <v>59</v>
      </c>
      <c r="I52" s="1">
        <v>59</v>
      </c>
      <c r="J52" s="1">
        <v>0</v>
      </c>
      <c r="K52" s="1">
        <v>0</v>
      </c>
      <c r="L52" s="1">
        <v>1938</v>
      </c>
      <c r="M52" s="1">
        <v>1938</v>
      </c>
      <c r="N52" s="1">
        <v>1938</v>
      </c>
    </row>
    <row r="53" spans="1:14">
      <c r="A53" s="1">
        <v>43</v>
      </c>
      <c r="B53" s="2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348</v>
      </c>
      <c r="H53" s="1">
        <v>58</v>
      </c>
      <c r="I53" s="1">
        <v>58</v>
      </c>
      <c r="J53" s="1">
        <v>0</v>
      </c>
      <c r="K53" s="1">
        <v>0</v>
      </c>
      <c r="L53" s="1">
        <v>1401</v>
      </c>
      <c r="M53" s="1">
        <v>1401</v>
      </c>
      <c r="N53" s="1">
        <v>1401</v>
      </c>
    </row>
    <row r="54" spans="1:14">
      <c r="A54" s="1">
        <v>44</v>
      </c>
      <c r="B54" s="2" t="s">
        <v>35</v>
      </c>
      <c r="C54" s="1">
        <v>0</v>
      </c>
      <c r="D54" s="1">
        <v>0</v>
      </c>
      <c r="E54" s="1">
        <v>0</v>
      </c>
      <c r="F54" s="1">
        <v>0</v>
      </c>
      <c r="G54" s="1">
        <v>342</v>
      </c>
      <c r="H54" s="1">
        <v>57</v>
      </c>
      <c r="I54" s="1">
        <v>57</v>
      </c>
      <c r="J54" s="1">
        <v>0</v>
      </c>
      <c r="K54" s="1">
        <v>0</v>
      </c>
      <c r="L54" s="1">
        <v>1760</v>
      </c>
      <c r="M54" s="1">
        <v>1760</v>
      </c>
      <c r="N54" s="1">
        <v>1760</v>
      </c>
    </row>
    <row r="56" spans="1:14">
      <c r="B56" s="2" t="s">
        <v>134</v>
      </c>
      <c r="C56" s="1">
        <v>32</v>
      </c>
    </row>
    <row r="57" spans="1:14">
      <c r="B57" s="2" t="s">
        <v>150</v>
      </c>
      <c r="C57">
        <v>11</v>
      </c>
    </row>
  </sheetData>
  <sortState ref="A1:Q33">
    <sortCondition descending="1" ref="G1:G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3"/>
  <sheetViews>
    <sheetView workbookViewId="0">
      <selection activeCell="Q26" sqref="Q26"/>
    </sheetView>
  </sheetViews>
  <sheetFormatPr defaultColWidth="42.5703125" defaultRowHeight="15"/>
  <cols>
    <col min="1" max="1" width="4.140625" bestFit="1" customWidth="1"/>
    <col min="2" max="2" width="24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6.570312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14</v>
      </c>
      <c r="C2" s="1">
        <v>10</v>
      </c>
      <c r="D2" s="1">
        <v>7</v>
      </c>
      <c r="E2" s="1">
        <v>3</v>
      </c>
      <c r="F2" s="1">
        <v>0</v>
      </c>
      <c r="G2" s="1">
        <v>1104.7</v>
      </c>
      <c r="H2" s="1">
        <v>100</v>
      </c>
      <c r="I2" s="1">
        <v>100</v>
      </c>
      <c r="J2" s="1">
        <v>0</v>
      </c>
      <c r="K2" s="1">
        <v>-2</v>
      </c>
      <c r="L2" s="1">
        <v>1962</v>
      </c>
      <c r="M2" s="1">
        <v>2129</v>
      </c>
      <c r="N2" s="1">
        <v>1913</v>
      </c>
      <c r="O2" s="1">
        <v>1</v>
      </c>
      <c r="P2" s="1">
        <v>1</v>
      </c>
      <c r="Q2">
        <f>ABS(O2-P2)</f>
        <v>0</v>
      </c>
    </row>
    <row r="3" spans="1:17">
      <c r="A3" s="1">
        <v>2</v>
      </c>
      <c r="B3" s="2" t="s">
        <v>15</v>
      </c>
      <c r="C3" s="1">
        <v>11</v>
      </c>
      <c r="D3" s="1">
        <v>4</v>
      </c>
      <c r="E3" s="1">
        <v>7</v>
      </c>
      <c r="F3" s="1">
        <v>0</v>
      </c>
      <c r="G3" s="1">
        <v>987.8</v>
      </c>
      <c r="H3" s="1">
        <v>99</v>
      </c>
      <c r="I3" s="1">
        <v>99</v>
      </c>
      <c r="J3" s="1">
        <v>1</v>
      </c>
      <c r="K3" s="1">
        <v>-1</v>
      </c>
      <c r="L3" s="1">
        <v>2001</v>
      </c>
      <c r="M3" s="1">
        <v>1964</v>
      </c>
      <c r="N3" s="1">
        <v>2007</v>
      </c>
      <c r="O3" s="1">
        <v>2</v>
      </c>
      <c r="P3" s="1">
        <v>2</v>
      </c>
      <c r="Q3">
        <f t="shared" ref="Q3:Q39" si="0">ABS(O3-P3)</f>
        <v>0</v>
      </c>
    </row>
    <row r="4" spans="1:17">
      <c r="A4" s="1">
        <v>3</v>
      </c>
      <c r="B4" s="2" t="s">
        <v>16</v>
      </c>
      <c r="C4" s="1">
        <v>10</v>
      </c>
      <c r="D4" s="1">
        <v>5</v>
      </c>
      <c r="E4" s="1">
        <v>4</v>
      </c>
      <c r="F4" s="1">
        <v>1</v>
      </c>
      <c r="G4" s="1">
        <v>944.2</v>
      </c>
      <c r="H4" s="1">
        <v>98</v>
      </c>
      <c r="I4" s="1">
        <v>98</v>
      </c>
      <c r="J4" s="1">
        <v>0</v>
      </c>
      <c r="K4" s="1">
        <v>1</v>
      </c>
      <c r="L4" s="1">
        <v>1944</v>
      </c>
      <c r="M4" s="1">
        <v>1949</v>
      </c>
      <c r="N4" s="1">
        <v>1937</v>
      </c>
      <c r="O4" s="1">
        <v>3</v>
      </c>
      <c r="P4" s="1">
        <v>3</v>
      </c>
      <c r="Q4">
        <f t="shared" si="0"/>
        <v>0</v>
      </c>
    </row>
    <row r="5" spans="1:17">
      <c r="A5" s="1">
        <v>4</v>
      </c>
      <c r="B5" s="2" t="s">
        <v>17</v>
      </c>
      <c r="C5" s="1">
        <v>12</v>
      </c>
      <c r="D5" s="1">
        <v>5</v>
      </c>
      <c r="E5" s="1">
        <v>5</v>
      </c>
      <c r="F5" s="1">
        <v>2</v>
      </c>
      <c r="G5" s="1">
        <v>889.7</v>
      </c>
      <c r="H5" s="1">
        <v>97</v>
      </c>
      <c r="I5" s="1">
        <v>97</v>
      </c>
      <c r="J5" s="1">
        <v>0</v>
      </c>
      <c r="K5" s="1">
        <v>1</v>
      </c>
      <c r="L5" s="1">
        <v>1917</v>
      </c>
      <c r="M5" s="1">
        <v>1917</v>
      </c>
      <c r="N5" s="1">
        <v>1911</v>
      </c>
      <c r="O5" s="1">
        <v>4</v>
      </c>
      <c r="P5" s="1">
        <v>4</v>
      </c>
      <c r="Q5">
        <f t="shared" si="0"/>
        <v>0</v>
      </c>
    </row>
    <row r="6" spans="1:17">
      <c r="A6" s="1">
        <v>5</v>
      </c>
      <c r="B6" s="2" t="s">
        <v>18</v>
      </c>
      <c r="C6" s="1">
        <v>8</v>
      </c>
      <c r="D6" s="1">
        <v>6</v>
      </c>
      <c r="E6" s="1">
        <v>0</v>
      </c>
      <c r="F6" s="1">
        <v>2</v>
      </c>
      <c r="G6" s="1">
        <v>865.8</v>
      </c>
      <c r="H6" s="1">
        <v>96</v>
      </c>
      <c r="I6" s="1">
        <v>96</v>
      </c>
      <c r="J6" s="1">
        <v>0</v>
      </c>
      <c r="K6" s="1">
        <v>1</v>
      </c>
      <c r="L6" s="1">
        <v>1895</v>
      </c>
      <c r="M6" s="1">
        <v>1903</v>
      </c>
      <c r="N6" s="1">
        <v>1888</v>
      </c>
      <c r="O6" s="1">
        <v>5</v>
      </c>
      <c r="P6" s="1">
        <v>5</v>
      </c>
      <c r="Q6">
        <f t="shared" si="0"/>
        <v>0</v>
      </c>
    </row>
    <row r="7" spans="1:17">
      <c r="A7" s="1">
        <v>6</v>
      </c>
      <c r="B7" s="2" t="s">
        <v>19</v>
      </c>
      <c r="C7" s="1">
        <v>9</v>
      </c>
      <c r="D7" s="1">
        <v>5</v>
      </c>
      <c r="E7" s="1">
        <v>2</v>
      </c>
      <c r="F7" s="1">
        <v>2</v>
      </c>
      <c r="G7" s="1">
        <v>845.2</v>
      </c>
      <c r="H7" s="1">
        <v>95</v>
      </c>
      <c r="I7" s="1">
        <v>92</v>
      </c>
      <c r="J7" s="1">
        <v>1</v>
      </c>
      <c r="K7" s="1">
        <v>1</v>
      </c>
      <c r="L7" s="1">
        <v>1869</v>
      </c>
      <c r="M7" s="1">
        <v>1809</v>
      </c>
      <c r="N7" s="1">
        <v>1881</v>
      </c>
      <c r="O7" s="1">
        <v>6</v>
      </c>
      <c r="P7" s="1">
        <v>10</v>
      </c>
      <c r="Q7">
        <f t="shared" si="0"/>
        <v>4</v>
      </c>
    </row>
    <row r="8" spans="1:17">
      <c r="A8" s="1">
        <v>7</v>
      </c>
      <c r="B8" s="2" t="s">
        <v>20</v>
      </c>
      <c r="C8" s="1">
        <v>12</v>
      </c>
      <c r="D8" s="1">
        <v>5</v>
      </c>
      <c r="E8" s="1">
        <v>4</v>
      </c>
      <c r="F8" s="1">
        <v>3</v>
      </c>
      <c r="G8" s="1">
        <v>831.7</v>
      </c>
      <c r="H8" s="1">
        <v>94</v>
      </c>
      <c r="I8" s="1">
        <v>95</v>
      </c>
      <c r="J8" s="1">
        <v>-2</v>
      </c>
      <c r="K8" s="1">
        <v>-2</v>
      </c>
      <c r="L8" s="1">
        <v>1722</v>
      </c>
      <c r="M8" s="1">
        <v>1835</v>
      </c>
      <c r="N8" s="1">
        <v>1671</v>
      </c>
      <c r="O8" s="1">
        <v>7</v>
      </c>
      <c r="P8" s="1">
        <v>9</v>
      </c>
      <c r="Q8">
        <f t="shared" si="0"/>
        <v>2</v>
      </c>
    </row>
    <row r="9" spans="1:17">
      <c r="A9" s="1">
        <v>8</v>
      </c>
      <c r="B9" s="2" t="s">
        <v>21</v>
      </c>
      <c r="C9" s="1">
        <v>13</v>
      </c>
      <c r="D9" s="1">
        <v>6</v>
      </c>
      <c r="E9" s="1">
        <v>4</v>
      </c>
      <c r="F9" s="1">
        <v>3</v>
      </c>
      <c r="G9" s="1">
        <v>807</v>
      </c>
      <c r="H9" s="1">
        <v>93</v>
      </c>
      <c r="I9" s="1">
        <v>94</v>
      </c>
      <c r="J9" s="1">
        <v>1</v>
      </c>
      <c r="K9" s="1">
        <v>2</v>
      </c>
      <c r="L9" s="1">
        <v>1702</v>
      </c>
      <c r="M9" s="1">
        <v>1802</v>
      </c>
      <c r="N9" s="1">
        <v>1651</v>
      </c>
      <c r="O9" s="1">
        <v>8</v>
      </c>
      <c r="P9" s="1">
        <v>11</v>
      </c>
      <c r="Q9">
        <f t="shared" si="0"/>
        <v>3</v>
      </c>
    </row>
    <row r="10" spans="1:17">
      <c r="A10" s="1">
        <v>9</v>
      </c>
      <c r="B10" s="2" t="s">
        <v>22</v>
      </c>
      <c r="C10" s="1">
        <v>10</v>
      </c>
      <c r="D10" s="1">
        <v>4</v>
      </c>
      <c r="E10" s="1">
        <v>4</v>
      </c>
      <c r="F10" s="1">
        <v>2</v>
      </c>
      <c r="G10" s="1">
        <v>803.3</v>
      </c>
      <c r="H10" s="1">
        <v>92</v>
      </c>
      <c r="I10" s="1">
        <v>93</v>
      </c>
      <c r="J10" s="1">
        <v>0</v>
      </c>
      <c r="K10" s="1">
        <v>1</v>
      </c>
      <c r="L10" s="1">
        <v>1840</v>
      </c>
      <c r="M10" s="1">
        <v>1884</v>
      </c>
      <c r="N10" s="1">
        <v>1824</v>
      </c>
      <c r="O10" s="1">
        <v>9</v>
      </c>
      <c r="P10" s="1">
        <v>6</v>
      </c>
      <c r="Q10">
        <f t="shared" si="0"/>
        <v>3</v>
      </c>
    </row>
    <row r="11" spans="1:17">
      <c r="A11" s="1">
        <v>10</v>
      </c>
      <c r="B11" s="2" t="s">
        <v>23</v>
      </c>
      <c r="C11" s="1">
        <v>12</v>
      </c>
      <c r="D11" s="1">
        <v>4</v>
      </c>
      <c r="E11" s="1">
        <v>4</v>
      </c>
      <c r="F11" s="1">
        <v>4</v>
      </c>
      <c r="G11" s="1">
        <v>726</v>
      </c>
      <c r="H11" s="1">
        <v>91</v>
      </c>
      <c r="I11" s="1">
        <v>89</v>
      </c>
      <c r="J11" s="1">
        <v>2</v>
      </c>
      <c r="K11" s="1">
        <v>2</v>
      </c>
      <c r="L11" s="1">
        <v>1716</v>
      </c>
      <c r="M11" s="1">
        <v>1782</v>
      </c>
      <c r="N11" s="1">
        <v>1690</v>
      </c>
      <c r="O11" s="1">
        <v>10</v>
      </c>
      <c r="P11" s="1">
        <v>14</v>
      </c>
      <c r="Q11">
        <f t="shared" si="0"/>
        <v>4</v>
      </c>
    </row>
    <row r="12" spans="1:17">
      <c r="A12" s="1">
        <v>11</v>
      </c>
      <c r="B12" s="2" t="s">
        <v>24</v>
      </c>
      <c r="C12" s="1">
        <v>9</v>
      </c>
      <c r="D12" s="1">
        <v>4</v>
      </c>
      <c r="E12" s="1">
        <v>1</v>
      </c>
      <c r="F12" s="1">
        <v>4</v>
      </c>
      <c r="G12" s="1">
        <v>713.5</v>
      </c>
      <c r="H12" s="1">
        <v>90</v>
      </c>
      <c r="I12" s="1">
        <v>90</v>
      </c>
      <c r="J12" s="1">
        <v>1</v>
      </c>
      <c r="K12" s="1">
        <v>-1</v>
      </c>
      <c r="L12" s="1">
        <v>1883</v>
      </c>
      <c r="M12" s="1">
        <v>1873</v>
      </c>
      <c r="N12" s="1">
        <v>1885</v>
      </c>
      <c r="O12" s="1">
        <v>11</v>
      </c>
      <c r="P12" s="1">
        <v>8</v>
      </c>
      <c r="Q12">
        <f t="shared" si="0"/>
        <v>3</v>
      </c>
    </row>
    <row r="13" spans="1:17">
      <c r="A13" s="1">
        <v>12</v>
      </c>
      <c r="B13" s="2" t="s">
        <v>25</v>
      </c>
      <c r="C13" s="1">
        <v>11</v>
      </c>
      <c r="D13" s="1">
        <v>4</v>
      </c>
      <c r="E13" s="1">
        <v>2</v>
      </c>
      <c r="F13" s="1">
        <v>5</v>
      </c>
      <c r="G13" s="1">
        <v>699.7</v>
      </c>
      <c r="H13" s="1">
        <v>89</v>
      </c>
      <c r="I13" s="1">
        <v>91</v>
      </c>
      <c r="J13" s="1">
        <v>-1</v>
      </c>
      <c r="K13" s="1">
        <v>-2</v>
      </c>
      <c r="L13" s="1">
        <v>1685</v>
      </c>
      <c r="M13" s="1">
        <v>1758</v>
      </c>
      <c r="N13" s="1">
        <v>1662</v>
      </c>
      <c r="O13" s="1">
        <v>12</v>
      </c>
      <c r="P13" s="1">
        <v>16</v>
      </c>
      <c r="Q13">
        <f t="shared" si="0"/>
        <v>4</v>
      </c>
    </row>
    <row r="14" spans="1:17">
      <c r="A14" s="1">
        <v>13</v>
      </c>
      <c r="B14" s="2" t="s">
        <v>26</v>
      </c>
      <c r="C14" s="1">
        <v>5</v>
      </c>
      <c r="D14" s="1">
        <v>2</v>
      </c>
      <c r="E14" s="1">
        <v>1</v>
      </c>
      <c r="F14" s="1">
        <v>2</v>
      </c>
      <c r="G14" s="1">
        <v>674.5</v>
      </c>
      <c r="H14" s="1">
        <v>88</v>
      </c>
      <c r="I14" s="1">
        <v>87</v>
      </c>
      <c r="J14" s="1">
        <v>1</v>
      </c>
      <c r="K14" s="1">
        <v>1</v>
      </c>
      <c r="L14" s="1">
        <v>2138</v>
      </c>
      <c r="M14" s="1">
        <v>1880</v>
      </c>
      <c r="N14" s="1">
        <v>2173</v>
      </c>
      <c r="O14" s="1">
        <v>13</v>
      </c>
      <c r="P14" s="1">
        <v>7</v>
      </c>
      <c r="Q14">
        <f t="shared" si="0"/>
        <v>6</v>
      </c>
    </row>
    <row r="15" spans="1:17">
      <c r="A15" s="1">
        <v>14</v>
      </c>
      <c r="B15" s="2" t="s">
        <v>27</v>
      </c>
      <c r="C15" s="1">
        <v>13</v>
      </c>
      <c r="D15" s="1">
        <v>6</v>
      </c>
      <c r="E15" s="1">
        <v>1</v>
      </c>
      <c r="F15" s="1">
        <v>6</v>
      </c>
      <c r="G15" s="1">
        <v>668.9</v>
      </c>
      <c r="H15" s="1">
        <v>87</v>
      </c>
      <c r="I15" s="1">
        <v>83</v>
      </c>
      <c r="J15" s="1">
        <v>-1</v>
      </c>
      <c r="K15" s="1">
        <v>-2</v>
      </c>
      <c r="L15" s="1">
        <v>1675</v>
      </c>
      <c r="M15" s="1">
        <v>1667</v>
      </c>
      <c r="N15" s="1">
        <v>1675</v>
      </c>
      <c r="O15" s="1">
        <v>14</v>
      </c>
      <c r="P15" s="1">
        <v>21</v>
      </c>
      <c r="Q15">
        <f t="shared" si="0"/>
        <v>7</v>
      </c>
    </row>
    <row r="16" spans="1:17">
      <c r="A16" s="1">
        <v>15</v>
      </c>
      <c r="B16" s="2" t="s">
        <v>28</v>
      </c>
      <c r="C16" s="1">
        <v>8</v>
      </c>
      <c r="D16" s="1">
        <v>4</v>
      </c>
      <c r="E16" s="1">
        <v>2</v>
      </c>
      <c r="F16" s="1">
        <v>2</v>
      </c>
      <c r="G16" s="1">
        <v>653.29999999999995</v>
      </c>
      <c r="H16" s="1">
        <v>86</v>
      </c>
      <c r="I16" s="1">
        <v>88</v>
      </c>
      <c r="J16" s="1">
        <v>0</v>
      </c>
      <c r="K16" s="1">
        <v>-1</v>
      </c>
      <c r="L16" s="1">
        <v>1743</v>
      </c>
      <c r="M16" s="1">
        <v>1752</v>
      </c>
      <c r="N16" s="1">
        <v>1738</v>
      </c>
      <c r="O16" s="1">
        <v>15</v>
      </c>
      <c r="P16" s="1">
        <v>17</v>
      </c>
      <c r="Q16">
        <f t="shared" si="0"/>
        <v>2</v>
      </c>
    </row>
    <row r="17" spans="1:17">
      <c r="A17" s="1">
        <v>16</v>
      </c>
      <c r="B17" s="2" t="s">
        <v>29</v>
      </c>
      <c r="C17" s="1">
        <v>11</v>
      </c>
      <c r="D17" s="1">
        <v>5</v>
      </c>
      <c r="E17" s="1">
        <v>0</v>
      </c>
      <c r="F17" s="1">
        <v>6</v>
      </c>
      <c r="G17" s="1">
        <v>649.29999999999995</v>
      </c>
      <c r="H17" s="1">
        <v>85</v>
      </c>
      <c r="I17" s="1">
        <v>85</v>
      </c>
      <c r="J17" s="1">
        <v>1</v>
      </c>
      <c r="K17" s="1">
        <v>1</v>
      </c>
      <c r="L17" s="1">
        <v>1770</v>
      </c>
      <c r="M17" s="1">
        <v>1710</v>
      </c>
      <c r="N17" s="1">
        <v>1794</v>
      </c>
      <c r="O17" s="1">
        <v>16</v>
      </c>
      <c r="P17" s="1">
        <v>19</v>
      </c>
      <c r="Q17">
        <f t="shared" si="0"/>
        <v>3</v>
      </c>
    </row>
    <row r="18" spans="1:17">
      <c r="A18" s="1">
        <v>17</v>
      </c>
      <c r="B18" s="2" t="s">
        <v>30</v>
      </c>
      <c r="C18" s="1">
        <v>7</v>
      </c>
      <c r="D18" s="1">
        <v>3</v>
      </c>
      <c r="E18" s="1">
        <v>2</v>
      </c>
      <c r="F18" s="1">
        <v>2</v>
      </c>
      <c r="G18" s="1">
        <v>636.29999999999995</v>
      </c>
      <c r="H18" s="1">
        <v>84</v>
      </c>
      <c r="I18" s="1">
        <v>82</v>
      </c>
      <c r="J18" s="1">
        <v>-1</v>
      </c>
      <c r="K18" s="1">
        <v>-1</v>
      </c>
      <c r="L18" s="1">
        <v>1688</v>
      </c>
      <c r="M18" s="1">
        <v>1668</v>
      </c>
      <c r="N18" s="1">
        <v>1690</v>
      </c>
      <c r="O18" s="1">
        <v>17</v>
      </c>
      <c r="P18" s="1">
        <v>20</v>
      </c>
      <c r="Q18">
        <f t="shared" si="0"/>
        <v>3</v>
      </c>
    </row>
    <row r="19" spans="1:17">
      <c r="A19" s="1">
        <v>20</v>
      </c>
      <c r="B19" s="2" t="s">
        <v>33</v>
      </c>
      <c r="C19" s="1">
        <v>12</v>
      </c>
      <c r="D19" s="1">
        <v>4</v>
      </c>
      <c r="E19" s="1">
        <v>3</v>
      </c>
      <c r="F19" s="1">
        <v>5</v>
      </c>
      <c r="G19" s="1">
        <v>615.9</v>
      </c>
      <c r="H19" s="1">
        <v>81</v>
      </c>
      <c r="I19" s="1">
        <v>86</v>
      </c>
      <c r="J19" s="1">
        <v>0</v>
      </c>
      <c r="K19" s="1">
        <v>-1</v>
      </c>
      <c r="L19" s="1">
        <v>1584</v>
      </c>
      <c r="M19" s="1">
        <v>1638</v>
      </c>
      <c r="N19" s="1">
        <v>1566</v>
      </c>
      <c r="O19" s="1">
        <v>18</v>
      </c>
      <c r="P19" s="1">
        <v>22</v>
      </c>
      <c r="Q19">
        <f t="shared" si="0"/>
        <v>4</v>
      </c>
    </row>
    <row r="20" spans="1:17">
      <c r="A20" s="1">
        <v>21</v>
      </c>
      <c r="B20" s="2" t="s">
        <v>34</v>
      </c>
      <c r="C20" s="1">
        <v>10</v>
      </c>
      <c r="D20" s="1">
        <v>6</v>
      </c>
      <c r="E20" s="1">
        <v>0</v>
      </c>
      <c r="F20" s="1">
        <v>4</v>
      </c>
      <c r="G20" s="1">
        <v>605</v>
      </c>
      <c r="H20" s="1">
        <v>80</v>
      </c>
      <c r="I20" s="1">
        <v>79</v>
      </c>
      <c r="J20" s="1">
        <v>0</v>
      </c>
      <c r="K20" s="1">
        <v>1</v>
      </c>
      <c r="L20" s="1">
        <v>1852</v>
      </c>
      <c r="M20" s="1">
        <v>1800</v>
      </c>
      <c r="N20" s="1">
        <v>1865</v>
      </c>
      <c r="O20" s="1">
        <v>19</v>
      </c>
      <c r="P20" s="1">
        <v>12</v>
      </c>
      <c r="Q20">
        <f t="shared" si="0"/>
        <v>7</v>
      </c>
    </row>
    <row r="21" spans="1:17">
      <c r="A21" s="1">
        <v>22</v>
      </c>
      <c r="B21" s="2" t="s">
        <v>35</v>
      </c>
      <c r="C21" s="1">
        <v>5</v>
      </c>
      <c r="D21" s="1">
        <v>4</v>
      </c>
      <c r="E21" s="1">
        <v>0</v>
      </c>
      <c r="F21" s="1">
        <v>1</v>
      </c>
      <c r="G21" s="1">
        <v>556.79999999999995</v>
      </c>
      <c r="H21" s="1">
        <v>79</v>
      </c>
      <c r="I21" s="1">
        <v>81</v>
      </c>
      <c r="J21" s="1">
        <v>-1</v>
      </c>
      <c r="K21" s="1">
        <v>-1</v>
      </c>
      <c r="L21" s="1">
        <v>1765</v>
      </c>
      <c r="M21" s="1">
        <v>1792</v>
      </c>
      <c r="N21" s="1">
        <v>1760</v>
      </c>
      <c r="O21" s="1">
        <v>20</v>
      </c>
      <c r="P21" s="1">
        <v>13</v>
      </c>
      <c r="Q21">
        <f t="shared" si="0"/>
        <v>7</v>
      </c>
    </row>
    <row r="22" spans="1:17">
      <c r="A22" s="1">
        <v>23</v>
      </c>
      <c r="B22" s="2" t="s">
        <v>36</v>
      </c>
      <c r="C22" s="1">
        <v>11</v>
      </c>
      <c r="D22" s="1">
        <v>5</v>
      </c>
      <c r="E22" s="1">
        <v>1</v>
      </c>
      <c r="F22" s="1">
        <v>5</v>
      </c>
      <c r="G22" s="1">
        <v>527</v>
      </c>
      <c r="H22" s="1">
        <v>78</v>
      </c>
      <c r="I22" s="1">
        <v>75</v>
      </c>
      <c r="J22" s="1">
        <v>1</v>
      </c>
      <c r="K22" s="1">
        <v>1</v>
      </c>
      <c r="L22" s="1">
        <v>1539</v>
      </c>
      <c r="M22" s="1">
        <v>1630</v>
      </c>
      <c r="N22" s="1">
        <v>1503</v>
      </c>
      <c r="O22" s="1">
        <v>21</v>
      </c>
      <c r="P22" s="1">
        <v>23</v>
      </c>
      <c r="Q22">
        <f t="shared" si="0"/>
        <v>2</v>
      </c>
    </row>
    <row r="23" spans="1:17">
      <c r="A23" s="1">
        <v>24</v>
      </c>
      <c r="B23" s="2" t="s">
        <v>37</v>
      </c>
      <c r="C23" s="1">
        <v>9</v>
      </c>
      <c r="D23" s="1">
        <v>2</v>
      </c>
      <c r="E23" s="1">
        <v>2</v>
      </c>
      <c r="F23" s="1">
        <v>5</v>
      </c>
      <c r="G23" s="1">
        <v>502.7</v>
      </c>
      <c r="H23" s="1">
        <v>77</v>
      </c>
      <c r="I23" s="1">
        <v>78</v>
      </c>
      <c r="J23" s="1">
        <v>1</v>
      </c>
      <c r="K23" s="1">
        <v>1</v>
      </c>
      <c r="L23" s="1">
        <v>1403</v>
      </c>
      <c r="M23" s="1">
        <v>1470</v>
      </c>
      <c r="N23" s="1">
        <v>1391</v>
      </c>
      <c r="O23" s="1">
        <v>22</v>
      </c>
      <c r="P23" s="1">
        <v>30</v>
      </c>
      <c r="Q23">
        <f t="shared" si="0"/>
        <v>8</v>
      </c>
    </row>
    <row r="24" spans="1:17">
      <c r="A24" s="1">
        <v>25</v>
      </c>
      <c r="B24" s="2" t="s">
        <v>38</v>
      </c>
      <c r="C24" s="1">
        <v>9</v>
      </c>
      <c r="D24" s="1">
        <v>3</v>
      </c>
      <c r="E24" s="1">
        <v>2</v>
      </c>
      <c r="F24" s="1">
        <v>4</v>
      </c>
      <c r="G24" s="1">
        <v>498.5</v>
      </c>
      <c r="H24" s="1">
        <v>76</v>
      </c>
      <c r="I24" s="1">
        <v>71</v>
      </c>
      <c r="J24" s="1">
        <v>-1</v>
      </c>
      <c r="K24" s="1">
        <v>1</v>
      </c>
      <c r="L24" s="1">
        <v>1572</v>
      </c>
      <c r="M24" s="1">
        <v>1549</v>
      </c>
      <c r="N24" s="1">
        <v>1580</v>
      </c>
      <c r="O24" s="1">
        <v>23</v>
      </c>
      <c r="P24" s="1">
        <v>28</v>
      </c>
      <c r="Q24">
        <f t="shared" si="0"/>
        <v>5</v>
      </c>
    </row>
    <row r="25" spans="1:17">
      <c r="A25" s="1">
        <v>26</v>
      </c>
      <c r="B25" s="2" t="s">
        <v>39</v>
      </c>
      <c r="C25" s="1">
        <v>13</v>
      </c>
      <c r="D25" s="1">
        <v>3</v>
      </c>
      <c r="E25" s="1">
        <v>4</v>
      </c>
      <c r="F25" s="1">
        <v>6</v>
      </c>
      <c r="G25" s="1">
        <v>482.2</v>
      </c>
      <c r="H25" s="1">
        <v>75</v>
      </c>
      <c r="I25" s="1">
        <v>77</v>
      </c>
      <c r="J25" s="1">
        <v>1</v>
      </c>
      <c r="K25" s="1">
        <v>2</v>
      </c>
      <c r="L25" s="1">
        <v>1599</v>
      </c>
      <c r="M25" s="1">
        <v>1592</v>
      </c>
      <c r="N25" s="1">
        <v>1605</v>
      </c>
      <c r="O25" s="1">
        <v>24</v>
      </c>
      <c r="P25" s="1">
        <v>24</v>
      </c>
      <c r="Q25">
        <f t="shared" si="0"/>
        <v>0</v>
      </c>
    </row>
    <row r="26" spans="1:17">
      <c r="A26" s="1">
        <v>27</v>
      </c>
      <c r="B26" s="2" t="s">
        <v>40</v>
      </c>
      <c r="C26" s="1">
        <v>8</v>
      </c>
      <c r="D26" s="1">
        <v>3</v>
      </c>
      <c r="E26" s="1">
        <v>1</v>
      </c>
      <c r="F26" s="1">
        <v>4</v>
      </c>
      <c r="G26" s="1">
        <v>476.9</v>
      </c>
      <c r="H26" s="1">
        <v>74</v>
      </c>
      <c r="I26" s="1">
        <v>76</v>
      </c>
      <c r="J26" s="1">
        <v>0</v>
      </c>
      <c r="K26" s="1">
        <v>1</v>
      </c>
      <c r="L26" s="1">
        <v>1884</v>
      </c>
      <c r="M26" s="1">
        <v>1765</v>
      </c>
      <c r="N26" s="1">
        <v>1915</v>
      </c>
      <c r="O26" s="1">
        <v>25</v>
      </c>
      <c r="P26" s="1">
        <v>15</v>
      </c>
      <c r="Q26">
        <f t="shared" si="0"/>
        <v>10</v>
      </c>
    </row>
    <row r="27" spans="1:17">
      <c r="A27" s="1">
        <v>29</v>
      </c>
      <c r="B27" s="2" t="s">
        <v>42</v>
      </c>
      <c r="C27" s="1">
        <v>14</v>
      </c>
      <c r="D27" s="1">
        <v>3</v>
      </c>
      <c r="E27" s="1">
        <v>5</v>
      </c>
      <c r="F27" s="1">
        <v>6</v>
      </c>
      <c r="G27" s="1">
        <v>455.3</v>
      </c>
      <c r="H27" s="1">
        <v>72</v>
      </c>
      <c r="I27" s="1">
        <v>74</v>
      </c>
      <c r="J27" s="1">
        <v>0</v>
      </c>
      <c r="K27" s="1">
        <v>1</v>
      </c>
      <c r="L27" s="1">
        <v>1599</v>
      </c>
      <c r="M27" s="1">
        <v>1559</v>
      </c>
      <c r="N27" s="1">
        <v>1629</v>
      </c>
      <c r="O27" s="1">
        <v>26</v>
      </c>
      <c r="P27" s="1">
        <v>27</v>
      </c>
      <c r="Q27">
        <f t="shared" si="0"/>
        <v>1</v>
      </c>
    </row>
    <row r="28" spans="1:17">
      <c r="A28" s="1">
        <v>30</v>
      </c>
      <c r="B28" s="2" t="s">
        <v>43</v>
      </c>
      <c r="C28" s="1">
        <v>6</v>
      </c>
      <c r="D28" s="1">
        <v>3</v>
      </c>
      <c r="E28" s="1">
        <v>1</v>
      </c>
      <c r="F28" s="1">
        <v>2</v>
      </c>
      <c r="G28" s="1">
        <v>450.8</v>
      </c>
      <c r="H28" s="1">
        <v>71</v>
      </c>
      <c r="I28" s="1">
        <v>70</v>
      </c>
      <c r="J28" s="1">
        <v>0</v>
      </c>
      <c r="K28" s="1">
        <v>1</v>
      </c>
      <c r="L28" s="1">
        <v>1183</v>
      </c>
      <c r="M28" s="1">
        <v>1429</v>
      </c>
      <c r="N28" s="1">
        <v>1140</v>
      </c>
      <c r="O28" s="1">
        <v>27</v>
      </c>
      <c r="P28" s="1">
        <v>32</v>
      </c>
      <c r="Q28">
        <f t="shared" si="0"/>
        <v>5</v>
      </c>
    </row>
    <row r="29" spans="1:17">
      <c r="A29" s="1">
        <v>32</v>
      </c>
      <c r="B29" s="2" t="s">
        <v>45</v>
      </c>
      <c r="C29" s="1">
        <v>7</v>
      </c>
      <c r="D29" s="1">
        <v>2</v>
      </c>
      <c r="E29" s="1">
        <v>2</v>
      </c>
      <c r="F29" s="1">
        <v>3</v>
      </c>
      <c r="G29" s="1">
        <v>445.4</v>
      </c>
      <c r="H29" s="1">
        <v>69</v>
      </c>
      <c r="I29" s="1">
        <v>73</v>
      </c>
      <c r="J29" s="1">
        <v>-1</v>
      </c>
      <c r="K29" s="1">
        <v>-1</v>
      </c>
      <c r="L29" s="1">
        <v>1639</v>
      </c>
      <c r="M29" s="1">
        <v>1573</v>
      </c>
      <c r="N29" s="1">
        <v>1655</v>
      </c>
      <c r="O29" s="1">
        <v>28</v>
      </c>
      <c r="P29" s="1">
        <v>25</v>
      </c>
      <c r="Q29">
        <f t="shared" si="0"/>
        <v>3</v>
      </c>
    </row>
    <row r="30" spans="1:17">
      <c r="A30" s="1">
        <v>33</v>
      </c>
      <c r="B30" s="2" t="s">
        <v>46</v>
      </c>
      <c r="C30" s="1">
        <v>10</v>
      </c>
      <c r="D30" s="1">
        <v>3</v>
      </c>
      <c r="E30" s="1">
        <v>2</v>
      </c>
      <c r="F30" s="1">
        <v>5</v>
      </c>
      <c r="G30" s="1">
        <v>439.7</v>
      </c>
      <c r="H30" s="1">
        <v>68</v>
      </c>
      <c r="I30" s="1">
        <v>63</v>
      </c>
      <c r="J30" s="1">
        <v>0</v>
      </c>
      <c r="K30" s="1">
        <v>-2</v>
      </c>
      <c r="L30" s="1">
        <v>1400</v>
      </c>
      <c r="M30" s="1">
        <v>1428</v>
      </c>
      <c r="N30" s="1">
        <v>1396</v>
      </c>
      <c r="O30" s="1">
        <v>29</v>
      </c>
      <c r="P30" s="1">
        <v>33</v>
      </c>
      <c r="Q30">
        <f t="shared" si="0"/>
        <v>4</v>
      </c>
    </row>
    <row r="31" spans="1:17">
      <c r="A31" s="1">
        <v>34</v>
      </c>
      <c r="B31" s="2" t="s">
        <v>47</v>
      </c>
      <c r="C31" s="1">
        <v>4</v>
      </c>
      <c r="D31" s="1">
        <v>2</v>
      </c>
      <c r="E31" s="1">
        <v>2</v>
      </c>
      <c r="F31" s="1">
        <v>0</v>
      </c>
      <c r="G31" s="1">
        <v>436.8</v>
      </c>
      <c r="H31" s="1">
        <v>67</v>
      </c>
      <c r="I31" s="1">
        <v>66</v>
      </c>
      <c r="J31" s="1">
        <v>0</v>
      </c>
      <c r="K31" s="1">
        <v>-1</v>
      </c>
      <c r="L31" s="1">
        <v>1431</v>
      </c>
      <c r="M31" s="1">
        <v>1569</v>
      </c>
      <c r="N31" s="1">
        <v>1415</v>
      </c>
      <c r="O31" s="1">
        <v>30</v>
      </c>
      <c r="P31" s="1">
        <v>26</v>
      </c>
      <c r="Q31">
        <f t="shared" si="0"/>
        <v>4</v>
      </c>
    </row>
    <row r="32" spans="1:17">
      <c r="A32" s="1">
        <v>36</v>
      </c>
      <c r="B32" s="2" t="s">
        <v>49</v>
      </c>
      <c r="C32" s="1">
        <v>12</v>
      </c>
      <c r="D32" s="1">
        <v>4</v>
      </c>
      <c r="E32" s="1">
        <v>2</v>
      </c>
      <c r="F32" s="1">
        <v>6</v>
      </c>
      <c r="G32" s="1">
        <v>424</v>
      </c>
      <c r="H32" s="1">
        <v>65</v>
      </c>
      <c r="I32" s="1">
        <v>65</v>
      </c>
      <c r="J32" s="1">
        <v>0</v>
      </c>
      <c r="K32" s="1">
        <v>1</v>
      </c>
      <c r="L32" s="1">
        <v>1569</v>
      </c>
      <c r="M32" s="1">
        <v>1494</v>
      </c>
      <c r="N32" s="1">
        <v>1607</v>
      </c>
      <c r="O32" s="1">
        <v>31</v>
      </c>
      <c r="P32" s="1">
        <v>29</v>
      </c>
      <c r="Q32">
        <f t="shared" si="0"/>
        <v>2</v>
      </c>
    </row>
    <row r="33" spans="1:17">
      <c r="A33" s="1">
        <v>37</v>
      </c>
      <c r="B33" s="2" t="s">
        <v>50</v>
      </c>
      <c r="C33" s="1">
        <v>12</v>
      </c>
      <c r="D33" s="1">
        <v>3</v>
      </c>
      <c r="E33" s="1">
        <v>2</v>
      </c>
      <c r="F33" s="1">
        <v>7</v>
      </c>
      <c r="G33" s="1">
        <v>405.8</v>
      </c>
      <c r="H33" s="1">
        <v>64</v>
      </c>
      <c r="I33" s="1">
        <v>68</v>
      </c>
      <c r="J33" s="1">
        <v>0</v>
      </c>
      <c r="K33" s="1">
        <v>-1</v>
      </c>
      <c r="L33" s="1">
        <v>1457</v>
      </c>
      <c r="M33" s="1">
        <v>1434</v>
      </c>
      <c r="N33" s="1">
        <v>1473</v>
      </c>
      <c r="O33" s="1">
        <v>32</v>
      </c>
      <c r="P33" s="1">
        <v>31</v>
      </c>
      <c r="Q33">
        <f t="shared" si="0"/>
        <v>1</v>
      </c>
    </row>
    <row r="34" spans="1:17">
      <c r="A34" s="1">
        <v>38</v>
      </c>
      <c r="B34" s="2" t="s">
        <v>51</v>
      </c>
      <c r="C34" s="1">
        <v>4</v>
      </c>
      <c r="D34" s="1">
        <v>2</v>
      </c>
      <c r="E34" s="1">
        <v>1</v>
      </c>
      <c r="F34" s="1">
        <v>1</v>
      </c>
      <c r="G34" s="1">
        <v>383.8</v>
      </c>
      <c r="H34" s="1">
        <v>63</v>
      </c>
      <c r="I34" s="1">
        <v>64</v>
      </c>
      <c r="J34" s="1">
        <v>-2</v>
      </c>
      <c r="K34" s="1">
        <v>-1</v>
      </c>
      <c r="L34" s="1">
        <v>1434</v>
      </c>
      <c r="M34" s="1">
        <v>1727</v>
      </c>
      <c r="N34" s="1">
        <v>1400</v>
      </c>
      <c r="O34" s="1">
        <v>33</v>
      </c>
      <c r="P34" s="1">
        <v>18</v>
      </c>
      <c r="Q34">
        <f t="shared" si="0"/>
        <v>15</v>
      </c>
    </row>
    <row r="35" spans="1:17">
      <c r="A35" s="1">
        <v>39</v>
      </c>
      <c r="B35" s="2" t="s">
        <v>52</v>
      </c>
      <c r="C35" s="1">
        <v>9</v>
      </c>
      <c r="D35" s="1">
        <v>1</v>
      </c>
      <c r="E35" s="1">
        <v>4</v>
      </c>
      <c r="F35" s="1">
        <v>4</v>
      </c>
      <c r="G35" s="1">
        <v>361.8</v>
      </c>
      <c r="H35" s="1">
        <v>62</v>
      </c>
      <c r="I35" s="1">
        <v>62</v>
      </c>
      <c r="J35" s="1">
        <v>1</v>
      </c>
      <c r="K35" s="1">
        <v>2</v>
      </c>
      <c r="L35" s="1">
        <v>1433</v>
      </c>
      <c r="M35" s="1">
        <v>1392</v>
      </c>
      <c r="N35" s="1">
        <v>1449</v>
      </c>
      <c r="O35" s="1">
        <v>34</v>
      </c>
      <c r="P35" s="1">
        <v>34</v>
      </c>
      <c r="Q35">
        <f t="shared" si="0"/>
        <v>0</v>
      </c>
    </row>
    <row r="36" spans="1:17">
      <c r="A36" s="1">
        <v>43</v>
      </c>
      <c r="B36" s="2" t="s">
        <v>56</v>
      </c>
      <c r="C36" s="1">
        <v>10</v>
      </c>
      <c r="D36" s="1">
        <v>2</v>
      </c>
      <c r="E36" s="1">
        <v>2</v>
      </c>
      <c r="F36" s="1">
        <v>6</v>
      </c>
      <c r="G36" s="1">
        <v>315.2</v>
      </c>
      <c r="H36" s="1">
        <v>58</v>
      </c>
      <c r="I36" s="1">
        <v>55</v>
      </c>
      <c r="J36" s="1">
        <v>0</v>
      </c>
      <c r="K36" s="1">
        <v>1</v>
      </c>
      <c r="L36" s="1">
        <v>1379</v>
      </c>
      <c r="M36" s="1">
        <v>1316</v>
      </c>
      <c r="N36" s="1">
        <v>1405</v>
      </c>
      <c r="O36" s="1">
        <v>35</v>
      </c>
      <c r="P36" s="1">
        <v>36</v>
      </c>
      <c r="Q36">
        <f t="shared" si="0"/>
        <v>1</v>
      </c>
    </row>
    <row r="37" spans="1:17">
      <c r="A37" s="1">
        <v>48</v>
      </c>
      <c r="B37" s="2" t="s">
        <v>61</v>
      </c>
      <c r="C37" s="1">
        <v>10</v>
      </c>
      <c r="D37" s="1">
        <v>0</v>
      </c>
      <c r="E37" s="1">
        <v>3</v>
      </c>
      <c r="F37" s="1">
        <v>7</v>
      </c>
      <c r="G37" s="1">
        <v>245.5</v>
      </c>
      <c r="H37" s="1">
        <v>53</v>
      </c>
      <c r="I37" s="1">
        <v>53</v>
      </c>
      <c r="J37" s="1">
        <v>-2</v>
      </c>
      <c r="K37" s="1">
        <v>-2</v>
      </c>
      <c r="L37" s="1">
        <v>1191</v>
      </c>
      <c r="M37" s="1">
        <v>1136</v>
      </c>
      <c r="N37" s="1">
        <v>1206</v>
      </c>
      <c r="O37" s="1">
        <v>36</v>
      </c>
      <c r="P37" s="1">
        <v>38</v>
      </c>
      <c r="Q37">
        <f t="shared" si="0"/>
        <v>2</v>
      </c>
    </row>
    <row r="38" spans="1:17">
      <c r="A38" s="1">
        <v>49</v>
      </c>
      <c r="B38" s="2" t="s">
        <v>62</v>
      </c>
      <c r="C38" s="1">
        <v>6</v>
      </c>
      <c r="D38" s="1">
        <v>0</v>
      </c>
      <c r="E38" s="1">
        <v>3</v>
      </c>
      <c r="F38" s="1">
        <v>3</v>
      </c>
      <c r="G38" s="1">
        <v>227.8</v>
      </c>
      <c r="H38" s="1">
        <v>52</v>
      </c>
      <c r="I38" s="1">
        <v>51</v>
      </c>
      <c r="J38" s="1">
        <v>2</v>
      </c>
      <c r="K38" s="1">
        <v>2</v>
      </c>
      <c r="L38" s="1">
        <v>1482</v>
      </c>
      <c r="M38" s="1">
        <v>1331</v>
      </c>
      <c r="N38" s="1">
        <v>1510</v>
      </c>
      <c r="O38" s="1">
        <v>37</v>
      </c>
      <c r="P38" s="1">
        <v>35</v>
      </c>
      <c r="Q38">
        <f t="shared" si="0"/>
        <v>2</v>
      </c>
    </row>
    <row r="39" spans="1:17">
      <c r="A39" s="1">
        <v>51</v>
      </c>
      <c r="B39" s="2" t="s">
        <v>64</v>
      </c>
      <c r="C39" s="1">
        <v>10</v>
      </c>
      <c r="D39" s="1">
        <v>1</v>
      </c>
      <c r="E39" s="1">
        <v>1</v>
      </c>
      <c r="F39" s="1">
        <v>8</v>
      </c>
      <c r="G39" s="1">
        <v>222.3</v>
      </c>
      <c r="H39" s="1">
        <v>50</v>
      </c>
      <c r="I39" s="1">
        <v>50</v>
      </c>
      <c r="J39" s="1">
        <v>-2</v>
      </c>
      <c r="K39" s="1">
        <v>-2</v>
      </c>
      <c r="L39" s="1">
        <v>1272</v>
      </c>
      <c r="M39" s="1">
        <v>1202</v>
      </c>
      <c r="N39" s="1">
        <v>1294</v>
      </c>
      <c r="O39" s="1">
        <v>38</v>
      </c>
      <c r="P39" s="1">
        <v>37</v>
      </c>
      <c r="Q39">
        <f t="shared" si="0"/>
        <v>1</v>
      </c>
    </row>
    <row r="40" spans="1:17">
      <c r="Q40">
        <f>SUM(Q2:Q39)/38</f>
        <v>3.3684210526315788</v>
      </c>
    </row>
    <row r="41" spans="1:17">
      <c r="A41" s="1">
        <v>18</v>
      </c>
      <c r="B41" s="2" t="s">
        <v>31</v>
      </c>
      <c r="C41" s="1">
        <v>3</v>
      </c>
      <c r="D41" s="1">
        <v>2</v>
      </c>
      <c r="E41" s="1">
        <v>1</v>
      </c>
      <c r="F41" s="1">
        <v>0</v>
      </c>
      <c r="G41" s="1">
        <v>622.20000000000005</v>
      </c>
      <c r="H41" s="1">
        <v>83</v>
      </c>
      <c r="I41" s="1">
        <v>80</v>
      </c>
      <c r="J41" s="1">
        <v>-1</v>
      </c>
      <c r="K41" s="1">
        <v>-1</v>
      </c>
      <c r="L41" s="1">
        <v>2112</v>
      </c>
      <c r="M41" s="1">
        <v>2040</v>
      </c>
      <c r="N41" s="1">
        <v>2116</v>
      </c>
    </row>
    <row r="42" spans="1:17">
      <c r="A42" s="1">
        <v>31</v>
      </c>
      <c r="B42" s="2" t="s">
        <v>44</v>
      </c>
      <c r="C42" s="1">
        <v>3</v>
      </c>
      <c r="D42" s="1">
        <v>3</v>
      </c>
      <c r="E42" s="1">
        <v>0</v>
      </c>
      <c r="F42" s="1">
        <v>0</v>
      </c>
      <c r="G42" s="1">
        <v>450</v>
      </c>
      <c r="H42" s="1">
        <v>70</v>
      </c>
      <c r="I42" s="1">
        <v>69</v>
      </c>
      <c r="J42" s="1">
        <v>1</v>
      </c>
      <c r="K42" s="1">
        <v>1</v>
      </c>
      <c r="L42" s="1">
        <v>1768</v>
      </c>
      <c r="M42" s="1">
        <v>1784</v>
      </c>
      <c r="N42" s="1">
        <v>1764</v>
      </c>
    </row>
    <row r="43" spans="1:17">
      <c r="A43" s="1">
        <v>41</v>
      </c>
      <c r="B43" s="2" t="s">
        <v>54</v>
      </c>
      <c r="C43" s="1">
        <v>3</v>
      </c>
      <c r="D43" s="1">
        <v>0</v>
      </c>
      <c r="E43" s="1">
        <v>2</v>
      </c>
      <c r="F43" s="1">
        <v>1</v>
      </c>
      <c r="G43" s="1">
        <v>339.7</v>
      </c>
      <c r="H43" s="1">
        <v>60</v>
      </c>
      <c r="I43" s="1">
        <v>59</v>
      </c>
      <c r="J43" s="1">
        <v>1</v>
      </c>
      <c r="K43" s="1">
        <v>1</v>
      </c>
      <c r="L43" s="1">
        <v>1773</v>
      </c>
      <c r="M43" s="1">
        <v>1466</v>
      </c>
      <c r="N43" s="1">
        <v>1799</v>
      </c>
    </row>
    <row r="44" spans="1:17">
      <c r="A44" s="1">
        <v>42</v>
      </c>
      <c r="B44" s="2" t="s">
        <v>55</v>
      </c>
      <c r="C44" s="1">
        <v>3</v>
      </c>
      <c r="D44" s="1">
        <v>0</v>
      </c>
      <c r="E44" s="1">
        <v>2</v>
      </c>
      <c r="F44" s="1">
        <v>1</v>
      </c>
      <c r="G44" s="1">
        <v>329.5</v>
      </c>
      <c r="H44" s="1">
        <v>59</v>
      </c>
      <c r="I44" s="1">
        <v>60</v>
      </c>
      <c r="J44" s="1">
        <v>-1</v>
      </c>
      <c r="K44" s="1">
        <v>-1</v>
      </c>
      <c r="L44" s="1">
        <v>1714</v>
      </c>
      <c r="M44" s="1">
        <v>1500</v>
      </c>
      <c r="N44" s="1">
        <v>1732</v>
      </c>
    </row>
    <row r="45" spans="1:17">
      <c r="A45" s="1">
        <v>50</v>
      </c>
      <c r="B45" s="2" t="s">
        <v>63</v>
      </c>
      <c r="C45" s="1">
        <v>3</v>
      </c>
      <c r="D45" s="1">
        <v>1</v>
      </c>
      <c r="E45" s="1">
        <v>0</v>
      </c>
      <c r="F45" s="1">
        <v>2</v>
      </c>
      <c r="G45" s="1">
        <v>226.8</v>
      </c>
      <c r="H45" s="1">
        <v>51</v>
      </c>
      <c r="I45" s="1">
        <v>52</v>
      </c>
      <c r="J45" s="1">
        <v>1</v>
      </c>
      <c r="K45" s="1">
        <v>2</v>
      </c>
      <c r="L45" s="1">
        <v>1583</v>
      </c>
      <c r="M45" s="1">
        <v>1312</v>
      </c>
      <c r="N45" s="1">
        <v>1605</v>
      </c>
    </row>
    <row r="46" spans="1:17">
      <c r="A46" s="1">
        <v>19</v>
      </c>
      <c r="B46" s="2" t="s">
        <v>32</v>
      </c>
      <c r="C46" s="1">
        <v>2</v>
      </c>
      <c r="D46" s="1">
        <v>2</v>
      </c>
      <c r="E46" s="1">
        <v>0</v>
      </c>
      <c r="F46" s="1">
        <v>0</v>
      </c>
      <c r="G46" s="1">
        <v>616.4</v>
      </c>
      <c r="H46" s="1">
        <v>82</v>
      </c>
      <c r="I46" s="1">
        <v>84</v>
      </c>
      <c r="J46" s="1">
        <v>0</v>
      </c>
      <c r="K46" s="1">
        <v>1</v>
      </c>
      <c r="L46" s="1">
        <v>2033</v>
      </c>
      <c r="M46" s="1">
        <v>2031</v>
      </c>
      <c r="N46" s="1">
        <v>2031</v>
      </c>
    </row>
    <row r="47" spans="1:17">
      <c r="A47" s="1">
        <v>28</v>
      </c>
      <c r="B47" s="2" t="s">
        <v>41</v>
      </c>
      <c r="C47" s="1">
        <v>1</v>
      </c>
      <c r="D47" s="1">
        <v>1</v>
      </c>
      <c r="E47" s="1">
        <v>0</v>
      </c>
      <c r="F47" s="1">
        <v>0</v>
      </c>
      <c r="G47" s="1">
        <v>468</v>
      </c>
      <c r="H47" s="1">
        <v>73</v>
      </c>
      <c r="I47" s="1">
        <v>72</v>
      </c>
      <c r="J47" s="1">
        <v>-1</v>
      </c>
      <c r="K47" s="1">
        <v>-1</v>
      </c>
      <c r="L47" s="1">
        <v>1816</v>
      </c>
      <c r="M47" s="1">
        <v>2132</v>
      </c>
      <c r="N47" s="1">
        <v>1808</v>
      </c>
    </row>
    <row r="48" spans="1:17">
      <c r="A48" s="1">
        <v>40</v>
      </c>
      <c r="B48" s="2" t="s">
        <v>53</v>
      </c>
      <c r="C48" s="1">
        <v>1</v>
      </c>
      <c r="D48" s="1">
        <v>1</v>
      </c>
      <c r="E48" s="1">
        <v>0</v>
      </c>
      <c r="F48" s="1">
        <v>0</v>
      </c>
      <c r="G48" s="1">
        <v>339.7</v>
      </c>
      <c r="H48" s="1">
        <v>61</v>
      </c>
      <c r="I48" s="1">
        <v>61</v>
      </c>
      <c r="J48" s="1">
        <v>1</v>
      </c>
      <c r="K48" s="1">
        <v>1</v>
      </c>
      <c r="L48" s="1">
        <v>1695</v>
      </c>
      <c r="M48" s="1">
        <v>1910</v>
      </c>
      <c r="N48" s="1">
        <v>1690</v>
      </c>
    </row>
    <row r="49" spans="1:14">
      <c r="A49" s="1">
        <v>45</v>
      </c>
      <c r="B49" s="2" t="s">
        <v>58</v>
      </c>
      <c r="C49" s="1">
        <v>1</v>
      </c>
      <c r="D49" s="1">
        <v>0</v>
      </c>
      <c r="E49" s="1">
        <v>0</v>
      </c>
      <c r="F49" s="1">
        <v>1</v>
      </c>
      <c r="G49" s="1">
        <v>269.8</v>
      </c>
      <c r="H49" s="1">
        <v>56</v>
      </c>
      <c r="I49" s="1">
        <v>57</v>
      </c>
      <c r="J49" s="1">
        <v>1</v>
      </c>
      <c r="K49" s="1">
        <v>1</v>
      </c>
      <c r="L49" s="1">
        <v>1666</v>
      </c>
      <c r="M49" s="1">
        <v>1271</v>
      </c>
      <c r="N49" s="1">
        <v>1676</v>
      </c>
    </row>
    <row r="50" spans="1:14">
      <c r="A50" s="1">
        <v>46</v>
      </c>
      <c r="B50" s="2" t="s">
        <v>59</v>
      </c>
      <c r="C50" s="1">
        <v>1</v>
      </c>
      <c r="D50" s="1">
        <v>0</v>
      </c>
      <c r="E50" s="1">
        <v>0</v>
      </c>
      <c r="F50" s="1">
        <v>1</v>
      </c>
      <c r="G50" s="1">
        <v>265.10000000000002</v>
      </c>
      <c r="H50" s="1">
        <v>55</v>
      </c>
      <c r="I50" s="1">
        <v>56</v>
      </c>
      <c r="J50" s="1">
        <v>-1</v>
      </c>
      <c r="K50" s="1">
        <v>-1</v>
      </c>
      <c r="L50" s="1">
        <v>1642</v>
      </c>
      <c r="M50" s="1">
        <v>1513</v>
      </c>
      <c r="N50" s="1">
        <v>1646</v>
      </c>
    </row>
    <row r="51" spans="1:14">
      <c r="A51" s="1">
        <v>47</v>
      </c>
      <c r="B51" s="2" t="s">
        <v>60</v>
      </c>
      <c r="C51" s="1">
        <v>1</v>
      </c>
      <c r="D51" s="1">
        <v>1</v>
      </c>
      <c r="E51" s="1">
        <v>0</v>
      </c>
      <c r="F51" s="1">
        <v>0</v>
      </c>
      <c r="G51" s="1">
        <v>256.2</v>
      </c>
      <c r="H51" s="1">
        <v>54</v>
      </c>
      <c r="I51" s="1">
        <v>54</v>
      </c>
      <c r="J51" s="1">
        <v>-1</v>
      </c>
      <c r="K51" s="1">
        <v>-1</v>
      </c>
      <c r="L51" s="1">
        <v>1754</v>
      </c>
      <c r="M51" s="1">
        <v>1910</v>
      </c>
      <c r="N51" s="1">
        <v>1750</v>
      </c>
    </row>
    <row r="52" spans="1:14">
      <c r="A52" s="1">
        <v>55</v>
      </c>
      <c r="B52" s="2" t="s">
        <v>68</v>
      </c>
      <c r="C52" s="1">
        <v>1</v>
      </c>
      <c r="D52" s="1">
        <v>0</v>
      </c>
      <c r="E52" s="1">
        <v>0</v>
      </c>
      <c r="F52" s="1">
        <v>1</v>
      </c>
      <c r="G52" s="1">
        <v>174.8</v>
      </c>
      <c r="H52" s="1">
        <v>46</v>
      </c>
      <c r="I52" s="1">
        <v>46</v>
      </c>
      <c r="J52" s="1">
        <v>-1</v>
      </c>
      <c r="K52" s="1">
        <v>-1</v>
      </c>
      <c r="L52" s="1">
        <v>1364</v>
      </c>
      <c r="M52" s="1">
        <v>1364</v>
      </c>
      <c r="N52" s="1">
        <v>0</v>
      </c>
    </row>
    <row r="53" spans="1:14">
      <c r="A53" s="1">
        <v>56</v>
      </c>
      <c r="B53" s="2" t="s">
        <v>69</v>
      </c>
      <c r="C53" s="1">
        <v>1</v>
      </c>
      <c r="D53" s="1">
        <v>0</v>
      </c>
      <c r="E53" s="1">
        <v>0</v>
      </c>
      <c r="F53" s="1">
        <v>1</v>
      </c>
      <c r="G53" s="1">
        <v>171</v>
      </c>
      <c r="H53" s="1">
        <v>45</v>
      </c>
      <c r="I53" s="1">
        <v>45</v>
      </c>
      <c r="J53" s="1">
        <v>1</v>
      </c>
      <c r="K53" s="1">
        <v>1</v>
      </c>
      <c r="L53" s="1">
        <v>1846</v>
      </c>
      <c r="M53" s="1">
        <v>1716</v>
      </c>
      <c r="N53" s="1">
        <v>1850</v>
      </c>
    </row>
    <row r="55" spans="1:14">
      <c r="A55" s="1">
        <v>35</v>
      </c>
      <c r="B55" s="2" t="s">
        <v>48</v>
      </c>
      <c r="C55" s="1">
        <v>0</v>
      </c>
      <c r="D55" s="1">
        <v>0</v>
      </c>
      <c r="E55" s="1">
        <v>0</v>
      </c>
      <c r="F55" s="1">
        <v>0</v>
      </c>
      <c r="G55" s="1">
        <v>424.3</v>
      </c>
      <c r="H55" s="1">
        <v>66</v>
      </c>
      <c r="I55" s="1">
        <v>67</v>
      </c>
      <c r="J55" s="1">
        <v>0</v>
      </c>
      <c r="K55" s="1">
        <v>0</v>
      </c>
      <c r="L55" s="1">
        <v>2185</v>
      </c>
      <c r="M55" s="1">
        <v>2185</v>
      </c>
      <c r="N55" s="1">
        <v>2185</v>
      </c>
    </row>
    <row r="56" spans="1:14">
      <c r="A56" s="1">
        <v>44</v>
      </c>
      <c r="B56" s="2" t="s">
        <v>57</v>
      </c>
      <c r="C56" s="1">
        <v>0</v>
      </c>
      <c r="D56" s="1">
        <v>0</v>
      </c>
      <c r="E56" s="1">
        <v>0</v>
      </c>
      <c r="F56" s="1">
        <v>0</v>
      </c>
      <c r="G56" s="1">
        <v>286.10000000000002</v>
      </c>
      <c r="H56" s="1">
        <v>57</v>
      </c>
      <c r="I56" s="1">
        <v>58</v>
      </c>
      <c r="J56" s="1">
        <v>0</v>
      </c>
      <c r="K56" s="1">
        <v>0</v>
      </c>
      <c r="L56" s="1">
        <v>1765</v>
      </c>
      <c r="M56" s="1">
        <v>1765</v>
      </c>
      <c r="N56" s="1">
        <v>1765</v>
      </c>
    </row>
    <row r="57" spans="1:14">
      <c r="A57" s="1">
        <v>52</v>
      </c>
      <c r="B57" s="2" t="s">
        <v>65</v>
      </c>
      <c r="C57" s="1">
        <v>0</v>
      </c>
      <c r="D57" s="1">
        <v>0</v>
      </c>
      <c r="E57" s="1">
        <v>0</v>
      </c>
      <c r="F57" s="1">
        <v>0</v>
      </c>
      <c r="G57" s="1">
        <v>218.9</v>
      </c>
      <c r="H57" s="1">
        <v>49</v>
      </c>
      <c r="I57" s="1">
        <v>49</v>
      </c>
      <c r="J57" s="1">
        <v>0</v>
      </c>
      <c r="K57" s="1">
        <v>0</v>
      </c>
      <c r="L57" s="1">
        <v>1749</v>
      </c>
      <c r="M57" s="1">
        <v>1749</v>
      </c>
      <c r="N57" s="1">
        <v>1749</v>
      </c>
    </row>
    <row r="58" spans="1:14">
      <c r="A58" s="1">
        <v>53</v>
      </c>
      <c r="B58" s="2" t="s">
        <v>66</v>
      </c>
      <c r="C58" s="1">
        <v>0</v>
      </c>
      <c r="D58" s="1">
        <v>0</v>
      </c>
      <c r="E58" s="1">
        <v>0</v>
      </c>
      <c r="F58" s="1">
        <v>0</v>
      </c>
      <c r="G58" s="1">
        <v>214.4</v>
      </c>
      <c r="H58" s="1">
        <v>48</v>
      </c>
      <c r="I58" s="1">
        <v>48</v>
      </c>
      <c r="J58" s="1">
        <v>0</v>
      </c>
      <c r="K58" s="1">
        <v>0</v>
      </c>
      <c r="L58" s="1">
        <v>1737</v>
      </c>
      <c r="M58" s="1">
        <v>1737</v>
      </c>
      <c r="N58" s="1">
        <v>1737</v>
      </c>
    </row>
    <row r="59" spans="1:14">
      <c r="A59" s="1">
        <v>54</v>
      </c>
      <c r="B59" s="2" t="s">
        <v>67</v>
      </c>
      <c r="C59" s="1">
        <v>0</v>
      </c>
      <c r="D59" s="1">
        <v>0</v>
      </c>
      <c r="E59" s="1">
        <v>0</v>
      </c>
      <c r="F59" s="1">
        <v>0</v>
      </c>
      <c r="G59" s="1">
        <v>188</v>
      </c>
      <c r="H59" s="1">
        <v>47</v>
      </c>
      <c r="I59" s="1">
        <v>47</v>
      </c>
      <c r="J59" s="1">
        <v>0</v>
      </c>
      <c r="K59" s="1">
        <v>0</v>
      </c>
      <c r="L59" s="1">
        <v>1677</v>
      </c>
      <c r="M59" s="1">
        <v>1677</v>
      </c>
      <c r="N59" s="1">
        <v>1677</v>
      </c>
    </row>
    <row r="62" spans="1:14">
      <c r="B62" s="2" t="s">
        <v>134</v>
      </c>
      <c r="C62">
        <v>38</v>
      </c>
    </row>
    <row r="63" spans="1:14">
      <c r="B63" s="2" t="s">
        <v>150</v>
      </c>
      <c r="C63">
        <v>13</v>
      </c>
    </row>
  </sheetData>
  <sortState ref="A2:Q39">
    <sortCondition descending="1" ref="G2:G3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0"/>
  <sheetViews>
    <sheetView tabSelected="1" workbookViewId="0">
      <selection activeCell="S12" sqref="S12"/>
    </sheetView>
  </sheetViews>
  <sheetFormatPr defaultColWidth="40.28515625" defaultRowHeight="15"/>
  <cols>
    <col min="1" max="1" width="4.140625" bestFit="1" customWidth="1"/>
    <col min="2" max="2" width="24.7109375" bestFit="1" customWidth="1"/>
    <col min="3" max="3" width="4.85546875" bestFit="1" customWidth="1"/>
    <col min="4" max="4" width="2.85546875" bestFit="1" customWidth="1"/>
    <col min="5" max="5" width="2.28515625" bestFit="1" customWidth="1"/>
    <col min="6" max="6" width="2" bestFit="1" customWidth="1"/>
    <col min="7" max="7" width="6.5703125" bestFit="1" customWidth="1"/>
    <col min="8" max="8" width="4" bestFit="1" customWidth="1"/>
    <col min="9" max="9" width="5" bestFit="1" customWidth="1"/>
    <col min="10" max="11" width="2.7109375" bestFit="1" customWidth="1"/>
    <col min="12" max="14" width="5" bestFit="1" customWidth="1"/>
    <col min="15" max="15" width="11.28515625" bestFit="1" customWidth="1"/>
    <col min="16" max="16" width="9" bestFit="1" customWidth="1"/>
    <col min="17" max="17" width="16.85546875" bestFit="1" customWidth="1"/>
  </cols>
  <sheetData>
    <row r="1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135</v>
      </c>
      <c r="P1" s="1" t="s">
        <v>136</v>
      </c>
      <c r="Q1" s="1" t="s">
        <v>137</v>
      </c>
    </row>
    <row r="2" spans="1:17">
      <c r="A2" s="1">
        <v>1</v>
      </c>
      <c r="B2" s="2" t="s">
        <v>14</v>
      </c>
      <c r="C2" s="1">
        <v>10</v>
      </c>
      <c r="D2" s="1">
        <v>9</v>
      </c>
      <c r="E2" s="1">
        <v>0</v>
      </c>
      <c r="F2" s="1">
        <v>1</v>
      </c>
      <c r="G2" s="1">
        <v>1105.3</v>
      </c>
      <c r="H2" s="1">
        <v>100</v>
      </c>
      <c r="I2" s="1">
        <v>100</v>
      </c>
      <c r="J2" s="1">
        <v>0</v>
      </c>
      <c r="K2" s="1">
        <v>-2</v>
      </c>
      <c r="L2" s="1">
        <v>2019</v>
      </c>
      <c r="M2" s="1">
        <v>2253</v>
      </c>
      <c r="N2" s="1">
        <v>1962</v>
      </c>
      <c r="O2" s="1">
        <v>1</v>
      </c>
      <c r="P2" s="1">
        <v>1</v>
      </c>
      <c r="Q2">
        <f>ABS(O2-P2)</f>
        <v>0</v>
      </c>
    </row>
    <row r="3" spans="1:17">
      <c r="A3" s="1">
        <v>2</v>
      </c>
      <c r="B3" s="2" t="s">
        <v>16</v>
      </c>
      <c r="C3" s="1">
        <v>8</v>
      </c>
      <c r="D3" s="1">
        <v>7</v>
      </c>
      <c r="E3" s="1">
        <v>0</v>
      </c>
      <c r="F3" s="1">
        <v>1</v>
      </c>
      <c r="G3" s="1">
        <v>1007.4</v>
      </c>
      <c r="H3" s="1">
        <v>99</v>
      </c>
      <c r="I3" s="1">
        <v>99</v>
      </c>
      <c r="J3" s="1">
        <v>0</v>
      </c>
      <c r="K3" s="1">
        <v>-1</v>
      </c>
      <c r="L3" s="1">
        <v>1968</v>
      </c>
      <c r="M3" s="1">
        <v>2096</v>
      </c>
      <c r="N3" s="1">
        <v>1944</v>
      </c>
      <c r="O3" s="1">
        <v>2</v>
      </c>
      <c r="P3" s="1">
        <v>2</v>
      </c>
      <c r="Q3">
        <f t="shared" ref="Q3:Q35" si="0">ABS(O3-P3)</f>
        <v>0</v>
      </c>
    </row>
    <row r="4" spans="1:17">
      <c r="A4" s="1">
        <v>3</v>
      </c>
      <c r="B4" s="2" t="s">
        <v>24</v>
      </c>
      <c r="C4" s="1">
        <v>12</v>
      </c>
      <c r="D4" s="1">
        <v>7</v>
      </c>
      <c r="E4" s="1">
        <v>3</v>
      </c>
      <c r="F4" s="1">
        <v>2</v>
      </c>
      <c r="G4" s="1">
        <v>993.3</v>
      </c>
      <c r="H4" s="1">
        <v>98</v>
      </c>
      <c r="I4" s="1">
        <v>98</v>
      </c>
      <c r="J4" s="1">
        <v>0</v>
      </c>
      <c r="K4" s="1">
        <v>-1</v>
      </c>
      <c r="L4" s="1">
        <v>1912</v>
      </c>
      <c r="M4" s="1">
        <v>1958</v>
      </c>
      <c r="N4" s="1">
        <v>1883</v>
      </c>
      <c r="O4" s="1">
        <v>3</v>
      </c>
      <c r="P4" s="1">
        <v>4</v>
      </c>
      <c r="Q4">
        <f t="shared" si="0"/>
        <v>1</v>
      </c>
    </row>
    <row r="5" spans="1:17">
      <c r="A5" s="1">
        <v>4</v>
      </c>
      <c r="B5" s="2" t="s">
        <v>17</v>
      </c>
      <c r="C5" s="1">
        <v>12</v>
      </c>
      <c r="D5" s="1">
        <v>6</v>
      </c>
      <c r="E5" s="1">
        <v>3</v>
      </c>
      <c r="F5" s="1">
        <v>3</v>
      </c>
      <c r="G5" s="1">
        <v>853</v>
      </c>
      <c r="H5" s="1">
        <v>97</v>
      </c>
      <c r="I5" s="1">
        <v>97</v>
      </c>
      <c r="J5" s="1">
        <v>0</v>
      </c>
      <c r="K5" s="1">
        <v>1</v>
      </c>
      <c r="L5" s="1">
        <v>1900</v>
      </c>
      <c r="M5" s="1">
        <v>1841</v>
      </c>
      <c r="N5" s="1">
        <v>1917</v>
      </c>
      <c r="O5" s="1">
        <v>4</v>
      </c>
      <c r="P5" s="1">
        <v>7</v>
      </c>
      <c r="Q5">
        <f t="shared" si="0"/>
        <v>3</v>
      </c>
    </row>
    <row r="6" spans="1:17">
      <c r="A6" s="1">
        <v>5</v>
      </c>
      <c r="B6" s="2" t="s">
        <v>31</v>
      </c>
      <c r="C6" s="1">
        <v>5</v>
      </c>
      <c r="D6" s="1">
        <v>3</v>
      </c>
      <c r="E6" s="1">
        <v>2</v>
      </c>
      <c r="F6" s="1">
        <v>0</v>
      </c>
      <c r="G6" s="1">
        <v>822.7</v>
      </c>
      <c r="H6" s="1">
        <v>96</v>
      </c>
      <c r="I6" s="1">
        <v>96</v>
      </c>
      <c r="J6" s="1">
        <v>1</v>
      </c>
      <c r="K6" s="1">
        <v>2</v>
      </c>
      <c r="L6" s="1">
        <v>2109</v>
      </c>
      <c r="M6" s="1">
        <v>2078</v>
      </c>
      <c r="N6" s="1">
        <v>2112</v>
      </c>
      <c r="O6" s="1">
        <v>5</v>
      </c>
      <c r="P6" s="1">
        <v>3</v>
      </c>
      <c r="Q6">
        <f t="shared" si="0"/>
        <v>2</v>
      </c>
    </row>
    <row r="7" spans="1:17">
      <c r="A7" s="1">
        <v>6</v>
      </c>
      <c r="B7" s="2" t="s">
        <v>25</v>
      </c>
      <c r="C7" s="1">
        <v>10</v>
      </c>
      <c r="D7" s="1">
        <v>3</v>
      </c>
      <c r="E7" s="1">
        <v>3</v>
      </c>
      <c r="F7" s="1">
        <v>4</v>
      </c>
      <c r="G7" s="1">
        <v>808.2</v>
      </c>
      <c r="H7" s="1">
        <v>95</v>
      </c>
      <c r="I7" s="1">
        <v>95</v>
      </c>
      <c r="J7" s="1">
        <v>0</v>
      </c>
      <c r="K7" s="1">
        <v>-1</v>
      </c>
      <c r="L7" s="1">
        <v>1708</v>
      </c>
      <c r="M7" s="1">
        <v>1788</v>
      </c>
      <c r="N7" s="1">
        <v>1685</v>
      </c>
      <c r="O7" s="1">
        <v>6</v>
      </c>
      <c r="P7" s="1">
        <v>9</v>
      </c>
      <c r="Q7">
        <f t="shared" si="0"/>
        <v>3</v>
      </c>
    </row>
    <row r="8" spans="1:17">
      <c r="A8" s="1">
        <v>7</v>
      </c>
      <c r="B8" s="2" t="s">
        <v>29</v>
      </c>
      <c r="C8" s="1">
        <v>9</v>
      </c>
      <c r="D8" s="1">
        <v>6</v>
      </c>
      <c r="E8" s="1">
        <v>1</v>
      </c>
      <c r="F8" s="1">
        <v>2</v>
      </c>
      <c r="G8" s="1">
        <v>786.2</v>
      </c>
      <c r="H8" s="1">
        <v>94</v>
      </c>
      <c r="I8" s="1">
        <v>94</v>
      </c>
      <c r="J8" s="1">
        <v>1</v>
      </c>
      <c r="K8" s="1">
        <v>-1</v>
      </c>
      <c r="L8" s="1">
        <v>1801</v>
      </c>
      <c r="M8" s="1">
        <v>1879</v>
      </c>
      <c r="N8" s="1">
        <v>1770</v>
      </c>
      <c r="O8" s="1">
        <v>7</v>
      </c>
      <c r="P8" s="1">
        <v>5</v>
      </c>
      <c r="Q8">
        <f t="shared" si="0"/>
        <v>2</v>
      </c>
    </row>
    <row r="9" spans="1:17">
      <c r="A9" s="1">
        <v>8</v>
      </c>
      <c r="B9" s="2" t="s">
        <v>23</v>
      </c>
      <c r="C9" s="1">
        <v>12</v>
      </c>
      <c r="D9" s="1">
        <v>6</v>
      </c>
      <c r="E9" s="1">
        <v>1</v>
      </c>
      <c r="F9" s="1">
        <v>5</v>
      </c>
      <c r="G9" s="1">
        <v>767.6</v>
      </c>
      <c r="H9" s="1">
        <v>93</v>
      </c>
      <c r="I9" s="1">
        <v>93</v>
      </c>
      <c r="J9" s="1">
        <v>0</v>
      </c>
      <c r="K9" s="1">
        <v>1</v>
      </c>
      <c r="L9" s="1">
        <v>1740</v>
      </c>
      <c r="M9" s="1">
        <v>1788</v>
      </c>
      <c r="N9" s="1">
        <v>1716</v>
      </c>
      <c r="O9" s="1">
        <v>8</v>
      </c>
      <c r="P9" s="1">
        <v>8</v>
      </c>
      <c r="Q9">
        <f t="shared" si="0"/>
        <v>0</v>
      </c>
    </row>
    <row r="10" spans="1:17">
      <c r="A10" s="1">
        <v>9</v>
      </c>
      <c r="B10" s="2" t="s">
        <v>37</v>
      </c>
      <c r="C10" s="1">
        <v>7</v>
      </c>
      <c r="D10" s="1">
        <v>2</v>
      </c>
      <c r="E10" s="1">
        <v>2</v>
      </c>
      <c r="F10" s="1">
        <v>3</v>
      </c>
      <c r="G10" s="1">
        <v>748.3</v>
      </c>
      <c r="H10" s="1">
        <v>92</v>
      </c>
      <c r="I10" s="1">
        <v>92</v>
      </c>
      <c r="J10" s="1">
        <v>1</v>
      </c>
      <c r="K10" s="1">
        <v>2</v>
      </c>
      <c r="L10" s="1">
        <v>1433</v>
      </c>
      <c r="M10" s="1">
        <v>1602</v>
      </c>
      <c r="N10" s="1">
        <v>1403</v>
      </c>
      <c r="O10" s="1">
        <v>9</v>
      </c>
      <c r="P10" s="1">
        <v>20</v>
      </c>
      <c r="Q10">
        <f t="shared" si="0"/>
        <v>11</v>
      </c>
    </row>
    <row r="11" spans="1:17">
      <c r="A11" s="1">
        <v>10</v>
      </c>
      <c r="B11" s="2" t="s">
        <v>28</v>
      </c>
      <c r="C11" s="1">
        <v>12</v>
      </c>
      <c r="D11" s="1">
        <v>4</v>
      </c>
      <c r="E11" s="1">
        <v>4</v>
      </c>
      <c r="F11" s="1">
        <v>4</v>
      </c>
      <c r="G11" s="1">
        <v>711</v>
      </c>
      <c r="H11" s="1">
        <v>91</v>
      </c>
      <c r="I11" s="1">
        <v>91</v>
      </c>
      <c r="J11" s="1">
        <v>0</v>
      </c>
      <c r="K11" s="1">
        <v>-2</v>
      </c>
      <c r="L11" s="1">
        <v>1746</v>
      </c>
      <c r="M11" s="1">
        <v>1751</v>
      </c>
      <c r="N11" s="1">
        <v>1743</v>
      </c>
      <c r="O11" s="1">
        <v>10</v>
      </c>
      <c r="P11" s="1">
        <v>12</v>
      </c>
      <c r="Q11">
        <f t="shared" si="0"/>
        <v>2</v>
      </c>
    </row>
    <row r="12" spans="1:17">
      <c r="A12" s="1">
        <v>11</v>
      </c>
      <c r="B12" s="2" t="s">
        <v>39</v>
      </c>
      <c r="C12" s="1">
        <v>10</v>
      </c>
      <c r="D12" s="1">
        <v>5</v>
      </c>
      <c r="E12" s="1">
        <v>1</v>
      </c>
      <c r="F12" s="1">
        <v>4</v>
      </c>
      <c r="G12" s="1">
        <v>663</v>
      </c>
      <c r="H12" s="1">
        <v>90</v>
      </c>
      <c r="I12" s="1">
        <v>90</v>
      </c>
      <c r="J12" s="1">
        <v>0</v>
      </c>
      <c r="K12" s="1">
        <v>1</v>
      </c>
      <c r="L12" s="1">
        <v>1631</v>
      </c>
      <c r="M12" s="1">
        <v>1723</v>
      </c>
      <c r="N12" s="1">
        <v>1599</v>
      </c>
      <c r="O12" s="1">
        <v>11</v>
      </c>
      <c r="P12" s="1">
        <v>15</v>
      </c>
      <c r="Q12">
        <f t="shared" si="0"/>
        <v>4</v>
      </c>
    </row>
    <row r="13" spans="1:17">
      <c r="A13" s="1">
        <v>12</v>
      </c>
      <c r="B13" s="2" t="s">
        <v>55</v>
      </c>
      <c r="C13" s="1">
        <v>7</v>
      </c>
      <c r="D13" s="1">
        <v>4</v>
      </c>
      <c r="E13" s="1">
        <v>1</v>
      </c>
      <c r="F13" s="1">
        <v>2</v>
      </c>
      <c r="G13" s="1">
        <v>650.70000000000005</v>
      </c>
      <c r="H13" s="1">
        <v>89</v>
      </c>
      <c r="I13" s="1">
        <v>89</v>
      </c>
      <c r="J13" s="1">
        <v>1</v>
      </c>
      <c r="K13" s="1">
        <v>1</v>
      </c>
      <c r="L13" s="1">
        <v>1720</v>
      </c>
      <c r="M13" s="1">
        <v>1727</v>
      </c>
      <c r="N13" s="1">
        <v>1714</v>
      </c>
      <c r="O13" s="1">
        <v>12</v>
      </c>
      <c r="P13" s="1">
        <v>14</v>
      </c>
      <c r="Q13">
        <f t="shared" si="0"/>
        <v>2</v>
      </c>
    </row>
    <row r="14" spans="1:17">
      <c r="A14" s="1">
        <v>13</v>
      </c>
      <c r="B14" s="2" t="s">
        <v>22</v>
      </c>
      <c r="C14" s="1">
        <v>8</v>
      </c>
      <c r="D14" s="1">
        <v>3</v>
      </c>
      <c r="E14" s="1">
        <v>2</v>
      </c>
      <c r="F14" s="1">
        <v>3</v>
      </c>
      <c r="G14" s="1">
        <v>643.4</v>
      </c>
      <c r="H14" s="1">
        <v>88</v>
      </c>
      <c r="I14" s="1">
        <v>88</v>
      </c>
      <c r="J14" s="1">
        <v>2</v>
      </c>
      <c r="K14" s="1">
        <v>2</v>
      </c>
      <c r="L14" s="1">
        <v>1811</v>
      </c>
      <c r="M14" s="1">
        <v>1688</v>
      </c>
      <c r="N14" s="1">
        <v>1840</v>
      </c>
      <c r="O14" s="1">
        <v>13</v>
      </c>
      <c r="P14" s="1">
        <v>16</v>
      </c>
      <c r="Q14">
        <f t="shared" si="0"/>
        <v>3</v>
      </c>
    </row>
    <row r="15" spans="1:17">
      <c r="A15" s="1">
        <v>14</v>
      </c>
      <c r="B15" s="2" t="s">
        <v>27</v>
      </c>
      <c r="C15" s="1">
        <v>9</v>
      </c>
      <c r="D15" s="1">
        <v>5</v>
      </c>
      <c r="E15" s="1">
        <v>1</v>
      </c>
      <c r="F15" s="1">
        <v>3</v>
      </c>
      <c r="G15" s="1">
        <v>637.1</v>
      </c>
      <c r="H15" s="1">
        <v>87</v>
      </c>
      <c r="I15" s="1">
        <v>87</v>
      </c>
      <c r="J15" s="1">
        <v>1</v>
      </c>
      <c r="K15" s="1">
        <v>2</v>
      </c>
      <c r="L15" s="1">
        <v>1696</v>
      </c>
      <c r="M15" s="1">
        <v>1757</v>
      </c>
      <c r="N15" s="1">
        <v>1675</v>
      </c>
      <c r="O15" s="1">
        <v>14</v>
      </c>
      <c r="P15" s="1">
        <v>11</v>
      </c>
      <c r="Q15">
        <f t="shared" si="0"/>
        <v>3</v>
      </c>
    </row>
    <row r="16" spans="1:17">
      <c r="A16" s="1">
        <v>15</v>
      </c>
      <c r="B16" s="2" t="s">
        <v>19</v>
      </c>
      <c r="C16" s="1">
        <v>5</v>
      </c>
      <c r="D16" s="1">
        <v>3</v>
      </c>
      <c r="E16" s="1">
        <v>0</v>
      </c>
      <c r="F16" s="1">
        <v>2</v>
      </c>
      <c r="G16" s="1">
        <v>624.20000000000005</v>
      </c>
      <c r="H16" s="1">
        <v>86</v>
      </c>
      <c r="I16" s="1">
        <v>86</v>
      </c>
      <c r="J16" s="1">
        <v>1</v>
      </c>
      <c r="K16" s="1">
        <v>-1</v>
      </c>
      <c r="L16" s="1">
        <v>1868</v>
      </c>
      <c r="M16" s="1">
        <v>1858</v>
      </c>
      <c r="N16" s="1">
        <v>1869</v>
      </c>
      <c r="O16" s="1">
        <v>15</v>
      </c>
      <c r="P16" s="1">
        <v>6</v>
      </c>
      <c r="Q16">
        <f t="shared" si="0"/>
        <v>9</v>
      </c>
    </row>
    <row r="17" spans="1:17">
      <c r="A17" s="1">
        <v>16</v>
      </c>
      <c r="B17" s="2" t="s">
        <v>15</v>
      </c>
      <c r="C17" s="1">
        <v>8</v>
      </c>
      <c r="D17" s="1">
        <v>4</v>
      </c>
      <c r="E17" s="1">
        <v>0</v>
      </c>
      <c r="F17" s="1">
        <v>4</v>
      </c>
      <c r="G17" s="1">
        <v>620</v>
      </c>
      <c r="H17" s="1">
        <v>85</v>
      </c>
      <c r="I17" s="1">
        <v>85</v>
      </c>
      <c r="J17" s="1">
        <v>2</v>
      </c>
      <c r="K17" s="1">
        <v>1</v>
      </c>
      <c r="L17" s="1">
        <v>1955</v>
      </c>
      <c r="M17" s="1">
        <v>1747</v>
      </c>
      <c r="N17" s="1">
        <v>2001</v>
      </c>
      <c r="O17" s="1">
        <v>16</v>
      </c>
      <c r="P17" s="1">
        <v>13</v>
      </c>
      <c r="Q17">
        <f t="shared" si="0"/>
        <v>3</v>
      </c>
    </row>
    <row r="18" spans="1:17">
      <c r="A18" s="1">
        <v>17</v>
      </c>
      <c r="B18" s="2" t="s">
        <v>18</v>
      </c>
      <c r="C18" s="1">
        <v>9</v>
      </c>
      <c r="D18" s="1">
        <v>5</v>
      </c>
      <c r="E18" s="1">
        <v>1</v>
      </c>
      <c r="F18" s="1">
        <v>3</v>
      </c>
      <c r="G18" s="1">
        <v>613.5</v>
      </c>
      <c r="H18" s="1">
        <v>84</v>
      </c>
      <c r="I18" s="1">
        <v>84</v>
      </c>
      <c r="J18" s="1">
        <v>-1</v>
      </c>
      <c r="K18" s="1">
        <v>-1</v>
      </c>
      <c r="L18" s="1">
        <v>1871</v>
      </c>
      <c r="M18" s="1">
        <v>1766</v>
      </c>
      <c r="N18" s="1">
        <v>1895</v>
      </c>
      <c r="O18" s="1">
        <v>17</v>
      </c>
      <c r="P18" s="1">
        <v>10</v>
      </c>
      <c r="Q18">
        <f t="shared" si="0"/>
        <v>7</v>
      </c>
    </row>
    <row r="19" spans="1:17">
      <c r="A19" s="1">
        <v>18</v>
      </c>
      <c r="B19" s="2" t="s">
        <v>21</v>
      </c>
      <c r="C19" s="1">
        <v>11</v>
      </c>
      <c r="D19" s="1">
        <v>3</v>
      </c>
      <c r="E19" s="1">
        <v>3</v>
      </c>
      <c r="F19" s="1">
        <v>5</v>
      </c>
      <c r="G19" s="1">
        <v>597.79999999999995</v>
      </c>
      <c r="H19" s="1">
        <v>83</v>
      </c>
      <c r="I19" s="1">
        <v>83</v>
      </c>
      <c r="J19" s="1">
        <v>-1</v>
      </c>
      <c r="K19" s="1">
        <v>1</v>
      </c>
      <c r="L19" s="1">
        <v>1690</v>
      </c>
      <c r="M19" s="1">
        <v>1663</v>
      </c>
      <c r="N19" s="1">
        <v>1702</v>
      </c>
      <c r="O19" s="1">
        <v>18</v>
      </c>
      <c r="P19" s="1">
        <v>17</v>
      </c>
      <c r="Q19">
        <f t="shared" si="0"/>
        <v>1</v>
      </c>
    </row>
    <row r="20" spans="1:17">
      <c r="A20" s="1">
        <v>19</v>
      </c>
      <c r="B20" s="2" t="s">
        <v>33</v>
      </c>
      <c r="C20" s="1">
        <v>10</v>
      </c>
      <c r="D20" s="1">
        <v>2</v>
      </c>
      <c r="E20" s="1">
        <v>3</v>
      </c>
      <c r="F20" s="1">
        <v>5</v>
      </c>
      <c r="G20" s="1">
        <v>564.29999999999995</v>
      </c>
      <c r="H20" s="1">
        <v>82</v>
      </c>
      <c r="I20" s="1">
        <v>82</v>
      </c>
      <c r="J20" s="1">
        <v>0</v>
      </c>
      <c r="K20" s="1">
        <v>-1</v>
      </c>
      <c r="L20" s="1">
        <v>1587</v>
      </c>
      <c r="M20" s="1">
        <v>1610</v>
      </c>
      <c r="N20" s="1">
        <v>1584</v>
      </c>
      <c r="O20" s="1">
        <v>19</v>
      </c>
      <c r="P20" s="1">
        <v>19</v>
      </c>
      <c r="Q20">
        <f t="shared" si="0"/>
        <v>0</v>
      </c>
    </row>
    <row r="21" spans="1:17">
      <c r="A21" s="1">
        <v>20</v>
      </c>
      <c r="B21" s="2" t="s">
        <v>47</v>
      </c>
      <c r="C21" s="1">
        <v>12</v>
      </c>
      <c r="D21" s="1">
        <v>5</v>
      </c>
      <c r="E21" s="1">
        <v>0</v>
      </c>
      <c r="F21" s="1">
        <v>7</v>
      </c>
      <c r="G21" s="1">
        <v>549</v>
      </c>
      <c r="H21" s="1">
        <v>81</v>
      </c>
      <c r="I21" s="1">
        <v>81</v>
      </c>
      <c r="J21" s="1">
        <v>0</v>
      </c>
      <c r="K21" s="1">
        <v>-1</v>
      </c>
      <c r="L21" s="1">
        <v>1425</v>
      </c>
      <c r="M21" s="1">
        <v>1419</v>
      </c>
      <c r="N21" s="1">
        <v>1431</v>
      </c>
      <c r="O21" s="1">
        <v>20</v>
      </c>
      <c r="P21" s="1">
        <v>29</v>
      </c>
      <c r="Q21">
        <f t="shared" si="0"/>
        <v>9</v>
      </c>
    </row>
    <row r="22" spans="1:17">
      <c r="A22" s="1">
        <v>21</v>
      </c>
      <c r="B22" s="2" t="s">
        <v>38</v>
      </c>
      <c r="C22" s="1">
        <v>10</v>
      </c>
      <c r="D22" s="1">
        <v>2</v>
      </c>
      <c r="E22" s="1">
        <v>4</v>
      </c>
      <c r="F22" s="1">
        <v>4</v>
      </c>
      <c r="G22" s="1">
        <v>533.70000000000005</v>
      </c>
      <c r="H22" s="1">
        <v>80</v>
      </c>
      <c r="I22" s="1">
        <v>80</v>
      </c>
      <c r="J22" s="1">
        <v>0</v>
      </c>
      <c r="K22" s="1">
        <v>1</v>
      </c>
      <c r="L22" s="1">
        <v>1580</v>
      </c>
      <c r="M22" s="1">
        <v>1625</v>
      </c>
      <c r="N22" s="1">
        <v>1572</v>
      </c>
      <c r="O22" s="1">
        <v>21</v>
      </c>
      <c r="P22" s="1">
        <v>18</v>
      </c>
      <c r="Q22">
        <f t="shared" si="0"/>
        <v>3</v>
      </c>
    </row>
    <row r="23" spans="1:17">
      <c r="A23" s="1">
        <v>24</v>
      </c>
      <c r="B23" s="2" t="s">
        <v>56</v>
      </c>
      <c r="C23" s="1">
        <v>7</v>
      </c>
      <c r="D23" s="1">
        <v>1</v>
      </c>
      <c r="E23" s="1">
        <v>3</v>
      </c>
      <c r="F23" s="1">
        <v>3</v>
      </c>
      <c r="G23" s="1">
        <v>482.6</v>
      </c>
      <c r="H23" s="1">
        <v>77</v>
      </c>
      <c r="I23" s="1">
        <v>77</v>
      </c>
      <c r="J23" s="1">
        <v>1</v>
      </c>
      <c r="K23" s="1">
        <v>1</v>
      </c>
      <c r="L23" s="1">
        <v>1386</v>
      </c>
      <c r="M23" s="1">
        <v>1439</v>
      </c>
      <c r="N23" s="1">
        <v>1379</v>
      </c>
      <c r="O23" s="1">
        <v>22</v>
      </c>
      <c r="P23" s="1">
        <v>27</v>
      </c>
      <c r="Q23">
        <f t="shared" si="0"/>
        <v>5</v>
      </c>
    </row>
    <row r="24" spans="1:17">
      <c r="A24" s="1">
        <v>25</v>
      </c>
      <c r="B24" s="2" t="s">
        <v>52</v>
      </c>
      <c r="C24" s="1">
        <v>10</v>
      </c>
      <c r="D24" s="1">
        <v>4</v>
      </c>
      <c r="E24" s="1">
        <v>0</v>
      </c>
      <c r="F24" s="1">
        <v>6</v>
      </c>
      <c r="G24" s="1">
        <v>468.9</v>
      </c>
      <c r="H24" s="1">
        <v>76</v>
      </c>
      <c r="I24" s="1">
        <v>76</v>
      </c>
      <c r="J24" s="1">
        <v>0</v>
      </c>
      <c r="K24" s="1">
        <v>1</v>
      </c>
      <c r="L24" s="1">
        <v>1432</v>
      </c>
      <c r="M24" s="1">
        <v>1444</v>
      </c>
      <c r="N24" s="1">
        <v>1433</v>
      </c>
      <c r="O24" s="1">
        <v>23</v>
      </c>
      <c r="P24" s="1">
        <v>25</v>
      </c>
      <c r="Q24">
        <f t="shared" si="0"/>
        <v>2</v>
      </c>
    </row>
    <row r="25" spans="1:17">
      <c r="A25" s="1">
        <v>27</v>
      </c>
      <c r="B25" s="2" t="s">
        <v>45</v>
      </c>
      <c r="C25" s="1">
        <v>4</v>
      </c>
      <c r="D25" s="1">
        <v>2</v>
      </c>
      <c r="E25" s="1">
        <v>1</v>
      </c>
      <c r="F25" s="1">
        <v>1</v>
      </c>
      <c r="G25" s="1">
        <v>450.8</v>
      </c>
      <c r="H25" s="1">
        <v>74</v>
      </c>
      <c r="I25" s="1">
        <v>74</v>
      </c>
      <c r="J25" s="1">
        <v>-2</v>
      </c>
      <c r="K25" s="1">
        <v>-1</v>
      </c>
      <c r="L25" s="1">
        <v>1632</v>
      </c>
      <c r="M25" s="1">
        <v>1548</v>
      </c>
      <c r="N25" s="1">
        <v>1639</v>
      </c>
      <c r="O25" s="1">
        <v>24</v>
      </c>
      <c r="P25" s="1">
        <v>21</v>
      </c>
      <c r="Q25">
        <f t="shared" si="0"/>
        <v>3</v>
      </c>
    </row>
    <row r="26" spans="1:17">
      <c r="A26" s="1">
        <v>28</v>
      </c>
      <c r="B26" s="2" t="s">
        <v>36</v>
      </c>
      <c r="C26" s="1">
        <v>5</v>
      </c>
      <c r="D26" s="1">
        <v>3</v>
      </c>
      <c r="E26" s="1">
        <v>0</v>
      </c>
      <c r="F26" s="1">
        <v>2</v>
      </c>
      <c r="G26" s="1">
        <v>424.5</v>
      </c>
      <c r="H26" s="1">
        <v>73</v>
      </c>
      <c r="I26" s="1">
        <v>73</v>
      </c>
      <c r="J26" s="1">
        <v>-1</v>
      </c>
      <c r="K26" s="1">
        <v>1</v>
      </c>
      <c r="L26" s="1">
        <v>1533</v>
      </c>
      <c r="M26" s="1">
        <v>1462</v>
      </c>
      <c r="N26" s="1">
        <v>1539</v>
      </c>
      <c r="O26" s="1">
        <v>25</v>
      </c>
      <c r="P26" s="1">
        <v>24</v>
      </c>
      <c r="Q26">
        <f t="shared" si="0"/>
        <v>1</v>
      </c>
    </row>
    <row r="27" spans="1:17">
      <c r="A27" s="1">
        <v>29</v>
      </c>
      <c r="B27" s="2" t="s">
        <v>50</v>
      </c>
      <c r="C27" s="1">
        <v>9</v>
      </c>
      <c r="D27" s="1">
        <v>2</v>
      </c>
      <c r="E27" s="1">
        <v>0</v>
      </c>
      <c r="F27" s="1">
        <v>7</v>
      </c>
      <c r="G27" s="1">
        <v>416.2</v>
      </c>
      <c r="H27" s="1">
        <v>72</v>
      </c>
      <c r="I27" s="1">
        <v>72</v>
      </c>
      <c r="J27" s="1">
        <v>-1</v>
      </c>
      <c r="K27" s="1">
        <v>1</v>
      </c>
      <c r="L27" s="1">
        <v>1443</v>
      </c>
      <c r="M27" s="1">
        <v>1417</v>
      </c>
      <c r="N27" s="1">
        <v>1457</v>
      </c>
      <c r="O27" s="1">
        <v>26</v>
      </c>
      <c r="P27" s="1">
        <v>30</v>
      </c>
      <c r="Q27">
        <f t="shared" si="0"/>
        <v>4</v>
      </c>
    </row>
    <row r="28" spans="1:17">
      <c r="A28" s="1">
        <v>33</v>
      </c>
      <c r="B28" s="2" t="s">
        <v>46</v>
      </c>
      <c r="C28" s="1">
        <v>6</v>
      </c>
      <c r="D28" s="1">
        <v>1</v>
      </c>
      <c r="E28" s="1">
        <v>2</v>
      </c>
      <c r="F28" s="1">
        <v>3</v>
      </c>
      <c r="G28" s="1">
        <v>385</v>
      </c>
      <c r="H28" s="1">
        <v>68</v>
      </c>
      <c r="I28" s="1">
        <v>68</v>
      </c>
      <c r="J28" s="1">
        <v>0</v>
      </c>
      <c r="K28" s="1">
        <v>-1</v>
      </c>
      <c r="L28" s="1">
        <v>1389</v>
      </c>
      <c r="M28" s="1">
        <v>1343</v>
      </c>
      <c r="N28" s="1">
        <v>1400</v>
      </c>
      <c r="O28" s="1">
        <v>27</v>
      </c>
      <c r="P28" s="1">
        <v>31</v>
      </c>
      <c r="Q28">
        <f t="shared" si="0"/>
        <v>4</v>
      </c>
    </row>
    <row r="29" spans="1:17">
      <c r="A29" s="1">
        <v>36</v>
      </c>
      <c r="B29" s="2" t="s">
        <v>42</v>
      </c>
      <c r="C29" s="1">
        <v>7</v>
      </c>
      <c r="D29" s="1">
        <v>2</v>
      </c>
      <c r="E29" s="1">
        <v>1</v>
      </c>
      <c r="F29" s="1">
        <v>4</v>
      </c>
      <c r="G29" s="1">
        <v>343</v>
      </c>
      <c r="H29" s="1">
        <v>65</v>
      </c>
      <c r="I29" s="1">
        <v>65</v>
      </c>
      <c r="J29" s="1">
        <v>1</v>
      </c>
      <c r="K29" s="1">
        <v>2</v>
      </c>
      <c r="L29" s="1">
        <v>1568</v>
      </c>
      <c r="M29" s="1">
        <v>1442</v>
      </c>
      <c r="N29" s="1">
        <v>1599</v>
      </c>
      <c r="O29" s="1">
        <v>28</v>
      </c>
      <c r="P29" s="1">
        <v>26</v>
      </c>
      <c r="Q29">
        <f t="shared" si="0"/>
        <v>2</v>
      </c>
    </row>
    <row r="30" spans="1:17">
      <c r="A30" s="1">
        <v>37</v>
      </c>
      <c r="B30" s="2" t="s">
        <v>62</v>
      </c>
      <c r="C30" s="1">
        <v>5</v>
      </c>
      <c r="D30" s="1">
        <v>2</v>
      </c>
      <c r="E30" s="1">
        <v>1</v>
      </c>
      <c r="F30" s="1">
        <v>2</v>
      </c>
      <c r="G30" s="1">
        <v>330.7</v>
      </c>
      <c r="H30" s="1">
        <v>64</v>
      </c>
      <c r="I30" s="1">
        <v>64</v>
      </c>
      <c r="J30" s="1">
        <v>-1</v>
      </c>
      <c r="K30" s="1">
        <v>-1</v>
      </c>
      <c r="L30" s="1">
        <v>1481</v>
      </c>
      <c r="M30" s="1">
        <v>1488</v>
      </c>
      <c r="N30" s="1">
        <v>1482</v>
      </c>
      <c r="O30" s="1">
        <v>29</v>
      </c>
      <c r="P30" s="1">
        <v>22</v>
      </c>
      <c r="Q30">
        <f t="shared" si="0"/>
        <v>7</v>
      </c>
    </row>
    <row r="31" spans="1:17">
      <c r="A31" s="1">
        <v>38</v>
      </c>
      <c r="B31" s="2" t="s">
        <v>64</v>
      </c>
      <c r="C31" s="1">
        <v>6</v>
      </c>
      <c r="D31" s="1">
        <v>1</v>
      </c>
      <c r="E31" s="1">
        <v>2</v>
      </c>
      <c r="F31" s="1">
        <v>3</v>
      </c>
      <c r="G31" s="1">
        <v>326.39999999999998</v>
      </c>
      <c r="H31" s="1">
        <v>63</v>
      </c>
      <c r="I31" s="1">
        <v>63</v>
      </c>
      <c r="J31" s="1">
        <v>0</v>
      </c>
      <c r="K31" s="1">
        <v>-1</v>
      </c>
      <c r="L31" s="1">
        <v>1292</v>
      </c>
      <c r="M31" s="1">
        <v>1434</v>
      </c>
      <c r="N31" s="1">
        <v>1272</v>
      </c>
      <c r="O31" s="1">
        <v>30</v>
      </c>
      <c r="P31" s="1">
        <v>28</v>
      </c>
      <c r="Q31">
        <f t="shared" si="0"/>
        <v>2</v>
      </c>
    </row>
    <row r="32" spans="1:17">
      <c r="A32" s="1">
        <v>42</v>
      </c>
      <c r="B32" s="2" t="s">
        <v>61</v>
      </c>
      <c r="C32" s="1">
        <v>6</v>
      </c>
      <c r="D32" s="1">
        <v>1</v>
      </c>
      <c r="E32" s="1">
        <v>0</v>
      </c>
      <c r="F32" s="1">
        <v>5</v>
      </c>
      <c r="G32" s="1">
        <v>279</v>
      </c>
      <c r="H32" s="1">
        <v>59</v>
      </c>
      <c r="I32" s="1">
        <v>59</v>
      </c>
      <c r="J32" s="1">
        <v>-2</v>
      </c>
      <c r="K32" s="1">
        <v>-2</v>
      </c>
      <c r="L32" s="1">
        <v>1187</v>
      </c>
      <c r="M32" s="1">
        <v>1173</v>
      </c>
      <c r="N32" s="1">
        <v>1191</v>
      </c>
      <c r="O32" s="1">
        <v>31</v>
      </c>
      <c r="P32" s="1">
        <v>33</v>
      </c>
      <c r="Q32">
        <f t="shared" si="0"/>
        <v>2</v>
      </c>
    </row>
    <row r="33" spans="1:17">
      <c r="A33" s="1">
        <v>44</v>
      </c>
      <c r="B33" s="2" t="s">
        <v>49</v>
      </c>
      <c r="C33" s="1">
        <v>4</v>
      </c>
      <c r="D33" s="1">
        <v>1</v>
      </c>
      <c r="E33" s="1">
        <v>1</v>
      </c>
      <c r="F33" s="1">
        <v>2</v>
      </c>
      <c r="G33" s="1">
        <v>268.5</v>
      </c>
      <c r="H33" s="1">
        <v>57</v>
      </c>
      <c r="I33" s="1">
        <v>57</v>
      </c>
      <c r="J33" s="1">
        <v>0</v>
      </c>
      <c r="K33" s="1">
        <v>-1</v>
      </c>
      <c r="L33" s="1">
        <v>1559</v>
      </c>
      <c r="M33" s="1">
        <v>1475</v>
      </c>
      <c r="N33" s="1">
        <v>1569</v>
      </c>
      <c r="O33" s="1">
        <v>32</v>
      </c>
      <c r="P33" s="1">
        <v>23</v>
      </c>
      <c r="Q33">
        <f t="shared" si="0"/>
        <v>9</v>
      </c>
    </row>
    <row r="34" spans="1:17">
      <c r="A34" s="1">
        <v>51</v>
      </c>
      <c r="B34" s="2" t="s">
        <v>153</v>
      </c>
      <c r="C34" s="1">
        <v>4</v>
      </c>
      <c r="D34" s="1">
        <v>1</v>
      </c>
      <c r="E34" s="1">
        <v>0</v>
      </c>
      <c r="F34" s="1">
        <v>3</v>
      </c>
      <c r="G34" s="1">
        <v>193</v>
      </c>
      <c r="H34" s="1">
        <v>50</v>
      </c>
      <c r="I34" s="1">
        <v>50</v>
      </c>
      <c r="J34" s="1">
        <v>0</v>
      </c>
      <c r="K34" s="1">
        <v>1</v>
      </c>
      <c r="L34" s="1">
        <v>1380</v>
      </c>
      <c r="M34" s="1">
        <v>1206</v>
      </c>
      <c r="N34" s="1">
        <v>1400</v>
      </c>
      <c r="O34" s="1">
        <v>33</v>
      </c>
      <c r="P34" s="1">
        <v>32</v>
      </c>
      <c r="Q34">
        <f t="shared" si="0"/>
        <v>1</v>
      </c>
    </row>
    <row r="35" spans="1:17">
      <c r="A35" s="1">
        <v>58</v>
      </c>
      <c r="B35" s="2" t="s">
        <v>43</v>
      </c>
      <c r="C35" s="1">
        <v>8</v>
      </c>
      <c r="D35" s="1">
        <v>0</v>
      </c>
      <c r="E35" s="1">
        <v>1</v>
      </c>
      <c r="F35" s="1">
        <v>7</v>
      </c>
      <c r="G35" s="1">
        <v>148.69999999999999</v>
      </c>
      <c r="H35" s="1">
        <v>43</v>
      </c>
      <c r="I35" s="1">
        <v>43</v>
      </c>
      <c r="J35" s="1">
        <v>0</v>
      </c>
      <c r="K35" s="1">
        <v>1</v>
      </c>
      <c r="L35" s="1">
        <v>1167</v>
      </c>
      <c r="M35" s="1">
        <v>1070</v>
      </c>
      <c r="N35" s="1">
        <v>1183</v>
      </c>
      <c r="O35" s="1">
        <v>34</v>
      </c>
      <c r="P35" s="1">
        <v>34</v>
      </c>
      <c r="Q35">
        <f t="shared" si="0"/>
        <v>0</v>
      </c>
    </row>
    <row r="36" spans="1:17">
      <c r="Q36">
        <f>SUM(Q2:Q35)/34</f>
        <v>3.2352941176470589</v>
      </c>
    </row>
    <row r="37" spans="1:17">
      <c r="A37" s="1">
        <v>26</v>
      </c>
      <c r="B37" s="2" t="s">
        <v>20</v>
      </c>
      <c r="C37" s="1">
        <v>3</v>
      </c>
      <c r="D37" s="1">
        <v>2</v>
      </c>
      <c r="E37" s="1">
        <v>0</v>
      </c>
      <c r="F37" s="1">
        <v>1</v>
      </c>
      <c r="G37" s="1">
        <v>452</v>
      </c>
      <c r="H37" s="1">
        <v>75</v>
      </c>
      <c r="I37" s="1">
        <v>75</v>
      </c>
      <c r="J37" s="1">
        <v>-1</v>
      </c>
      <c r="K37" s="1">
        <v>-2</v>
      </c>
      <c r="L37" s="1">
        <v>1713</v>
      </c>
      <c r="M37" s="1">
        <v>1588</v>
      </c>
      <c r="N37" s="1">
        <v>1722</v>
      </c>
    </row>
    <row r="38" spans="1:17">
      <c r="A38" s="1">
        <v>34</v>
      </c>
      <c r="B38" s="2" t="s">
        <v>65</v>
      </c>
      <c r="C38" s="1">
        <v>3</v>
      </c>
      <c r="D38" s="1">
        <v>1</v>
      </c>
      <c r="E38" s="1">
        <v>1</v>
      </c>
      <c r="F38" s="1">
        <v>1</v>
      </c>
      <c r="G38" s="1">
        <v>375.9</v>
      </c>
      <c r="H38" s="1">
        <v>67</v>
      </c>
      <c r="I38" s="1">
        <v>67</v>
      </c>
      <c r="J38" s="1">
        <v>1</v>
      </c>
      <c r="K38" s="1">
        <v>1</v>
      </c>
      <c r="L38" s="1">
        <v>1736</v>
      </c>
      <c r="M38" s="1">
        <v>1564</v>
      </c>
      <c r="N38" s="1">
        <v>1749</v>
      </c>
    </row>
    <row r="39" spans="1:17">
      <c r="A39" s="1">
        <v>23</v>
      </c>
      <c r="B39" s="2" t="s">
        <v>30</v>
      </c>
      <c r="C39" s="1">
        <v>2</v>
      </c>
      <c r="D39" s="1">
        <v>0</v>
      </c>
      <c r="E39" s="1">
        <v>0</v>
      </c>
      <c r="F39" s="1">
        <v>2</v>
      </c>
      <c r="G39" s="1">
        <v>499.2</v>
      </c>
      <c r="H39" s="1">
        <v>78</v>
      </c>
      <c r="I39" s="1">
        <v>78</v>
      </c>
      <c r="J39" s="1">
        <v>-2</v>
      </c>
      <c r="K39" s="1">
        <v>-2</v>
      </c>
      <c r="L39" s="1">
        <v>1673</v>
      </c>
      <c r="M39" s="1">
        <v>1400</v>
      </c>
      <c r="N39" s="1">
        <v>1688</v>
      </c>
    </row>
    <row r="40" spans="1:17">
      <c r="A40" s="1">
        <v>22</v>
      </c>
      <c r="B40" s="2" t="s">
        <v>32</v>
      </c>
      <c r="C40" s="1">
        <v>1</v>
      </c>
      <c r="D40" s="1">
        <v>1</v>
      </c>
      <c r="E40" s="1">
        <v>0</v>
      </c>
      <c r="F40" s="1">
        <v>0</v>
      </c>
      <c r="G40" s="1">
        <v>518.70000000000005</v>
      </c>
      <c r="H40" s="1">
        <v>79</v>
      </c>
      <c r="I40" s="1">
        <v>79</v>
      </c>
      <c r="J40" s="1">
        <v>1</v>
      </c>
      <c r="K40" s="1">
        <v>1</v>
      </c>
      <c r="L40" s="1">
        <v>2047</v>
      </c>
      <c r="M40" s="1">
        <v>2585</v>
      </c>
      <c r="N40" s="1">
        <v>2033</v>
      </c>
    </row>
    <row r="41" spans="1:17">
      <c r="A41" s="1">
        <v>30</v>
      </c>
      <c r="B41" s="2" t="s">
        <v>48</v>
      </c>
      <c r="C41" s="1">
        <v>1</v>
      </c>
      <c r="D41" s="1">
        <v>0</v>
      </c>
      <c r="E41" s="1">
        <v>0</v>
      </c>
      <c r="F41" s="1">
        <v>1</v>
      </c>
      <c r="G41" s="1">
        <v>402.3</v>
      </c>
      <c r="H41" s="1">
        <v>71</v>
      </c>
      <c r="I41" s="1">
        <v>71</v>
      </c>
      <c r="J41" s="1">
        <v>-1</v>
      </c>
      <c r="K41" s="1">
        <v>-1</v>
      </c>
      <c r="L41" s="1">
        <v>2171</v>
      </c>
      <c r="M41" s="1">
        <v>1633</v>
      </c>
      <c r="N41" s="1">
        <v>2185</v>
      </c>
    </row>
    <row r="42" spans="1:17">
      <c r="A42" s="1">
        <v>35</v>
      </c>
      <c r="B42" s="2" t="s">
        <v>54</v>
      </c>
      <c r="C42" s="1">
        <v>1</v>
      </c>
      <c r="D42" s="1">
        <v>1</v>
      </c>
      <c r="E42" s="1">
        <v>0</v>
      </c>
      <c r="F42" s="1">
        <v>0</v>
      </c>
      <c r="G42" s="1">
        <v>361.6</v>
      </c>
      <c r="H42" s="1">
        <v>66</v>
      </c>
      <c r="I42" s="1">
        <v>66</v>
      </c>
      <c r="J42" s="1">
        <v>-1</v>
      </c>
      <c r="K42" s="1">
        <v>-1</v>
      </c>
      <c r="L42" s="1">
        <v>1778</v>
      </c>
      <c r="M42" s="1">
        <v>1972</v>
      </c>
      <c r="N42" s="1">
        <v>1773</v>
      </c>
    </row>
    <row r="43" spans="1:17">
      <c r="A43" s="1">
        <v>39</v>
      </c>
      <c r="B43" s="2" t="s">
        <v>57</v>
      </c>
      <c r="C43" s="1">
        <v>1</v>
      </c>
      <c r="D43" s="1">
        <v>1</v>
      </c>
      <c r="E43" s="1">
        <v>0</v>
      </c>
      <c r="F43" s="1">
        <v>0</v>
      </c>
      <c r="G43" s="1">
        <v>324.10000000000002</v>
      </c>
      <c r="H43" s="1">
        <v>62</v>
      </c>
      <c r="I43" s="1">
        <v>62</v>
      </c>
      <c r="J43" s="1">
        <v>-1</v>
      </c>
      <c r="K43" s="1">
        <v>-1</v>
      </c>
      <c r="L43" s="1">
        <v>1766</v>
      </c>
      <c r="M43" s="1">
        <v>1765</v>
      </c>
      <c r="N43" s="1">
        <v>1765</v>
      </c>
    </row>
    <row r="44" spans="1:17">
      <c r="A44" s="1">
        <v>40</v>
      </c>
      <c r="B44" s="2" t="s">
        <v>151</v>
      </c>
      <c r="C44" s="1">
        <v>1</v>
      </c>
      <c r="D44" s="1">
        <v>1</v>
      </c>
      <c r="E44" s="1">
        <v>0</v>
      </c>
      <c r="F44" s="1">
        <v>0</v>
      </c>
      <c r="G44" s="1">
        <v>291.60000000000002</v>
      </c>
      <c r="H44" s="1">
        <v>61</v>
      </c>
      <c r="I44" s="1">
        <v>61</v>
      </c>
      <c r="J44" s="1">
        <v>-1</v>
      </c>
      <c r="K44" s="1">
        <v>-1</v>
      </c>
      <c r="L44" s="1">
        <v>1901</v>
      </c>
      <c r="M44" s="1">
        <v>1900</v>
      </c>
      <c r="N44" s="1">
        <v>1900</v>
      </c>
    </row>
    <row r="45" spans="1:17">
      <c r="A45" s="1">
        <v>47</v>
      </c>
      <c r="B45" s="2" t="s">
        <v>152</v>
      </c>
      <c r="C45" s="1">
        <v>1</v>
      </c>
      <c r="D45" s="1">
        <v>1</v>
      </c>
      <c r="E45" s="1">
        <v>0</v>
      </c>
      <c r="F45" s="1">
        <v>0</v>
      </c>
      <c r="G45" s="1">
        <v>247.4</v>
      </c>
      <c r="H45" s="1">
        <v>54</v>
      </c>
      <c r="I45" s="1">
        <v>54</v>
      </c>
      <c r="J45" s="1">
        <v>-1</v>
      </c>
      <c r="K45" s="1">
        <v>-1</v>
      </c>
      <c r="L45" s="1">
        <v>1518</v>
      </c>
      <c r="M45" s="1">
        <v>2252</v>
      </c>
      <c r="N45" s="1">
        <v>1500</v>
      </c>
    </row>
    <row r="46" spans="1:17">
      <c r="A46" s="1">
        <v>48</v>
      </c>
      <c r="B46" s="2" t="s">
        <v>34</v>
      </c>
      <c r="C46" s="1">
        <v>1</v>
      </c>
      <c r="D46" s="1">
        <v>0</v>
      </c>
      <c r="E46" s="1">
        <v>0</v>
      </c>
      <c r="F46" s="1">
        <v>1</v>
      </c>
      <c r="G46" s="1">
        <v>240.3</v>
      </c>
      <c r="H46" s="1">
        <v>53</v>
      </c>
      <c r="I46" s="1">
        <v>53</v>
      </c>
      <c r="J46" s="1">
        <v>1</v>
      </c>
      <c r="K46" s="1">
        <v>1</v>
      </c>
      <c r="L46" s="1">
        <v>1834</v>
      </c>
      <c r="M46" s="1">
        <v>1100</v>
      </c>
      <c r="N46" s="1">
        <v>1852</v>
      </c>
    </row>
    <row r="47" spans="1:17">
      <c r="A47" s="1">
        <v>49</v>
      </c>
      <c r="B47" s="2" t="s">
        <v>40</v>
      </c>
      <c r="C47" s="1">
        <v>1</v>
      </c>
      <c r="D47" s="1">
        <v>0</v>
      </c>
      <c r="E47" s="1">
        <v>0</v>
      </c>
      <c r="F47" s="1">
        <v>1</v>
      </c>
      <c r="G47" s="1">
        <v>235.7</v>
      </c>
      <c r="H47" s="1">
        <v>52</v>
      </c>
      <c r="I47" s="1">
        <v>52</v>
      </c>
      <c r="J47" s="1">
        <v>1</v>
      </c>
      <c r="K47" s="1">
        <v>1</v>
      </c>
      <c r="L47" s="1">
        <v>1867</v>
      </c>
      <c r="M47" s="1">
        <v>1199</v>
      </c>
      <c r="N47" s="1">
        <v>1884</v>
      </c>
    </row>
    <row r="48" spans="1:17">
      <c r="A48" s="1">
        <v>57</v>
      </c>
      <c r="B48" s="2" t="s">
        <v>155</v>
      </c>
      <c r="C48" s="1">
        <v>1</v>
      </c>
      <c r="D48" s="1">
        <v>0</v>
      </c>
      <c r="E48" s="1">
        <v>0</v>
      </c>
      <c r="F48" s="1">
        <v>1</v>
      </c>
      <c r="G48" s="1">
        <v>158.4</v>
      </c>
      <c r="H48" s="1">
        <v>44</v>
      </c>
      <c r="I48" s="1">
        <v>44</v>
      </c>
      <c r="J48" s="1">
        <v>1</v>
      </c>
      <c r="K48" s="1">
        <v>1</v>
      </c>
      <c r="L48" s="1">
        <v>1391</v>
      </c>
      <c r="M48" s="1">
        <v>1031</v>
      </c>
      <c r="N48" s="1">
        <v>1400</v>
      </c>
    </row>
    <row r="49" spans="1:14">
      <c r="A49" s="1">
        <v>31</v>
      </c>
      <c r="B49" s="2" t="s">
        <v>26</v>
      </c>
      <c r="C49" s="1">
        <v>0</v>
      </c>
      <c r="D49" s="1">
        <v>0</v>
      </c>
      <c r="E49" s="1">
        <v>0</v>
      </c>
      <c r="F49" s="1">
        <v>0</v>
      </c>
      <c r="G49" s="1">
        <v>396.7</v>
      </c>
      <c r="H49" s="1">
        <v>70</v>
      </c>
      <c r="I49" s="1">
        <v>70</v>
      </c>
      <c r="J49" s="1">
        <v>0</v>
      </c>
      <c r="K49" s="1">
        <v>0</v>
      </c>
      <c r="L49" s="1">
        <v>2138</v>
      </c>
      <c r="M49" s="1">
        <v>2138</v>
      </c>
      <c r="N49" s="1">
        <v>2138</v>
      </c>
    </row>
    <row r="50" spans="1:14">
      <c r="A50" s="1">
        <v>32</v>
      </c>
      <c r="B50" s="2" t="s">
        <v>41</v>
      </c>
      <c r="C50" s="1">
        <v>0</v>
      </c>
      <c r="D50" s="1">
        <v>0</v>
      </c>
      <c r="E50" s="1">
        <v>0</v>
      </c>
      <c r="F50" s="1">
        <v>0</v>
      </c>
      <c r="G50" s="1">
        <v>391</v>
      </c>
      <c r="H50" s="1">
        <v>69</v>
      </c>
      <c r="I50" s="1">
        <v>69</v>
      </c>
      <c r="J50" s="1">
        <v>0</v>
      </c>
      <c r="K50" s="1">
        <v>0</v>
      </c>
      <c r="L50" s="1">
        <v>1816</v>
      </c>
      <c r="M50" s="1">
        <v>1816</v>
      </c>
      <c r="N50" s="1">
        <v>1816</v>
      </c>
    </row>
    <row r="51" spans="1:14">
      <c r="A51" s="1">
        <v>41</v>
      </c>
      <c r="B51" s="2" t="s">
        <v>44</v>
      </c>
      <c r="C51" s="1">
        <v>0</v>
      </c>
      <c r="D51" s="1">
        <v>0</v>
      </c>
      <c r="E51" s="1">
        <v>0</v>
      </c>
      <c r="F51" s="1">
        <v>0</v>
      </c>
      <c r="G51" s="1">
        <v>284</v>
      </c>
      <c r="H51" s="1">
        <v>60</v>
      </c>
      <c r="I51" s="1">
        <v>60</v>
      </c>
      <c r="J51" s="1">
        <v>0</v>
      </c>
      <c r="K51" s="1">
        <v>0</v>
      </c>
      <c r="L51" s="1">
        <v>1768</v>
      </c>
      <c r="M51" s="1">
        <v>1768</v>
      </c>
      <c r="N51" s="1">
        <v>1768</v>
      </c>
    </row>
    <row r="52" spans="1:14">
      <c r="A52" s="1">
        <v>43</v>
      </c>
      <c r="B52" s="2" t="s">
        <v>66</v>
      </c>
      <c r="C52" s="1">
        <v>0</v>
      </c>
      <c r="D52" s="1">
        <v>0</v>
      </c>
      <c r="E52" s="1">
        <v>0</v>
      </c>
      <c r="F52" s="1">
        <v>0</v>
      </c>
      <c r="G52" s="1">
        <v>274.5</v>
      </c>
      <c r="H52" s="1">
        <v>58</v>
      </c>
      <c r="I52" s="1">
        <v>58</v>
      </c>
      <c r="J52" s="1">
        <v>0</v>
      </c>
      <c r="K52" s="1">
        <v>0</v>
      </c>
      <c r="L52" s="1">
        <v>1737</v>
      </c>
      <c r="M52" s="1">
        <v>1737</v>
      </c>
      <c r="N52" s="1">
        <v>1737</v>
      </c>
    </row>
    <row r="53" spans="1:14">
      <c r="A53" s="1">
        <v>45</v>
      </c>
      <c r="B53" s="2" t="s">
        <v>58</v>
      </c>
      <c r="C53" s="1">
        <v>0</v>
      </c>
      <c r="D53" s="1">
        <v>0</v>
      </c>
      <c r="E53" s="1">
        <v>0</v>
      </c>
      <c r="F53" s="1">
        <v>0</v>
      </c>
      <c r="G53" s="1">
        <v>265.10000000000002</v>
      </c>
      <c r="H53" s="1">
        <v>56</v>
      </c>
      <c r="I53" s="1">
        <v>56</v>
      </c>
      <c r="J53" s="1">
        <v>0</v>
      </c>
      <c r="K53" s="1">
        <v>0</v>
      </c>
      <c r="L53" s="1">
        <v>1666</v>
      </c>
      <c r="M53" s="1">
        <v>1666</v>
      </c>
      <c r="N53" s="1">
        <v>1666</v>
      </c>
    </row>
    <row r="54" spans="1:14">
      <c r="A54" s="1">
        <v>46</v>
      </c>
      <c r="B54" s="2" t="s">
        <v>59</v>
      </c>
      <c r="C54" s="1">
        <v>0</v>
      </c>
      <c r="D54" s="1">
        <v>0</v>
      </c>
      <c r="E54" s="1">
        <v>0</v>
      </c>
      <c r="F54" s="1">
        <v>0</v>
      </c>
      <c r="G54" s="1">
        <v>260.3</v>
      </c>
      <c r="H54" s="1">
        <v>55</v>
      </c>
      <c r="I54" s="1">
        <v>55</v>
      </c>
      <c r="J54" s="1">
        <v>0</v>
      </c>
      <c r="K54" s="1">
        <v>0</v>
      </c>
      <c r="L54" s="1">
        <v>1642</v>
      </c>
      <c r="M54" s="1">
        <v>1642</v>
      </c>
      <c r="N54" s="1">
        <v>1642</v>
      </c>
    </row>
    <row r="55" spans="1:14">
      <c r="A55" s="1">
        <v>50</v>
      </c>
      <c r="B55" s="2" t="s">
        <v>35</v>
      </c>
      <c r="C55" s="1">
        <v>0</v>
      </c>
      <c r="D55" s="1">
        <v>0</v>
      </c>
      <c r="E55" s="1">
        <v>0</v>
      </c>
      <c r="F55" s="1">
        <v>0</v>
      </c>
      <c r="G55" s="1">
        <v>217.6</v>
      </c>
      <c r="H55" s="1">
        <v>51</v>
      </c>
      <c r="I55" s="1">
        <v>51</v>
      </c>
      <c r="J55" s="1">
        <v>0</v>
      </c>
      <c r="K55" s="1">
        <v>0</v>
      </c>
      <c r="L55" s="1">
        <v>1765</v>
      </c>
      <c r="M55" s="1">
        <v>1765</v>
      </c>
      <c r="N55" s="1">
        <v>1765</v>
      </c>
    </row>
    <row r="56" spans="1:14">
      <c r="A56" s="1">
        <v>52</v>
      </c>
      <c r="B56" s="2" t="s">
        <v>51</v>
      </c>
      <c r="C56" s="1">
        <v>0</v>
      </c>
      <c r="D56" s="1">
        <v>0</v>
      </c>
      <c r="E56" s="1">
        <v>0</v>
      </c>
      <c r="F56" s="1">
        <v>0</v>
      </c>
      <c r="G56" s="1">
        <v>186.2</v>
      </c>
      <c r="H56" s="1">
        <v>49</v>
      </c>
      <c r="I56" s="1">
        <v>49</v>
      </c>
      <c r="J56" s="1">
        <v>0</v>
      </c>
      <c r="K56" s="1">
        <v>0</v>
      </c>
      <c r="L56" s="1">
        <v>1434</v>
      </c>
      <c r="M56" s="1">
        <v>1434</v>
      </c>
      <c r="N56" s="1">
        <v>1434</v>
      </c>
    </row>
    <row r="57" spans="1:14">
      <c r="A57" s="1">
        <v>53</v>
      </c>
      <c r="B57" s="2" t="s">
        <v>53</v>
      </c>
      <c r="C57" s="1">
        <v>0</v>
      </c>
      <c r="D57" s="1">
        <v>0</v>
      </c>
      <c r="E57" s="1">
        <v>0</v>
      </c>
      <c r="F57" s="1">
        <v>0</v>
      </c>
      <c r="G57" s="1">
        <v>182.4</v>
      </c>
      <c r="H57" s="1">
        <v>48</v>
      </c>
      <c r="I57" s="1">
        <v>48</v>
      </c>
      <c r="J57" s="1">
        <v>0</v>
      </c>
      <c r="K57" s="1">
        <v>0</v>
      </c>
      <c r="L57" s="1">
        <v>1695</v>
      </c>
      <c r="M57" s="1">
        <v>1695</v>
      </c>
      <c r="N57" s="1">
        <v>1695</v>
      </c>
    </row>
    <row r="58" spans="1:14">
      <c r="A58" s="1">
        <v>54</v>
      </c>
      <c r="B58" s="2" t="s">
        <v>63</v>
      </c>
      <c r="C58" s="1">
        <v>0</v>
      </c>
      <c r="D58" s="1">
        <v>0</v>
      </c>
      <c r="E58" s="1">
        <v>0</v>
      </c>
      <c r="F58" s="1">
        <v>0</v>
      </c>
      <c r="G58" s="1">
        <v>178.6</v>
      </c>
      <c r="H58" s="1">
        <v>47</v>
      </c>
      <c r="I58" s="1">
        <v>47</v>
      </c>
      <c r="J58" s="1">
        <v>0</v>
      </c>
      <c r="K58" s="1">
        <v>0</v>
      </c>
      <c r="L58" s="1">
        <v>1583</v>
      </c>
      <c r="M58" s="1">
        <v>1583</v>
      </c>
      <c r="N58" s="1">
        <v>1583</v>
      </c>
    </row>
    <row r="59" spans="1:14">
      <c r="A59" s="1">
        <v>55</v>
      </c>
      <c r="B59" s="2" t="s">
        <v>67</v>
      </c>
      <c r="C59" s="1">
        <v>0</v>
      </c>
      <c r="D59" s="1">
        <v>0</v>
      </c>
      <c r="E59" s="1">
        <v>0</v>
      </c>
      <c r="F59" s="1">
        <v>0</v>
      </c>
      <c r="G59" s="1">
        <v>174.8</v>
      </c>
      <c r="H59" s="1">
        <v>46</v>
      </c>
      <c r="I59" s="1">
        <v>46</v>
      </c>
      <c r="J59" s="1">
        <v>0</v>
      </c>
      <c r="K59" s="1">
        <v>0</v>
      </c>
      <c r="L59" s="1">
        <v>1677</v>
      </c>
      <c r="M59" s="1">
        <v>1677</v>
      </c>
      <c r="N59" s="1">
        <v>1677</v>
      </c>
    </row>
    <row r="60" spans="1:14">
      <c r="A60" s="1">
        <v>56</v>
      </c>
      <c r="B60" s="2" t="s">
        <v>154</v>
      </c>
      <c r="C60" s="1">
        <v>0</v>
      </c>
      <c r="D60" s="1">
        <v>0</v>
      </c>
      <c r="E60" s="1">
        <v>0</v>
      </c>
      <c r="F60" s="1">
        <v>0</v>
      </c>
      <c r="G60" s="1">
        <v>171</v>
      </c>
      <c r="H60" s="1">
        <v>45</v>
      </c>
      <c r="I60" s="1">
        <v>45</v>
      </c>
      <c r="J60" s="1">
        <v>0</v>
      </c>
      <c r="K60" s="1">
        <v>0</v>
      </c>
      <c r="L60" s="1">
        <v>1500</v>
      </c>
      <c r="M60" s="1">
        <v>1500</v>
      </c>
      <c r="N60" s="1">
        <v>1500</v>
      </c>
    </row>
  </sheetData>
  <sortState ref="A2:P35">
    <sortCondition descending="1" ref="G2:G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12"/>
  <sheetViews>
    <sheetView workbookViewId="0">
      <selection activeCell="J24" sqref="J24"/>
    </sheetView>
  </sheetViews>
  <sheetFormatPr defaultRowHeight="15"/>
  <cols>
    <col min="1" max="2" width="7.85546875" bestFit="1" customWidth="1"/>
    <col min="3" max="3" width="16.85546875" bestFit="1" customWidth="1"/>
    <col min="7" max="7" width="15.42578125" style="5" bestFit="1" customWidth="1"/>
    <col min="8" max="8" width="12.7109375" bestFit="1" customWidth="1"/>
    <col min="9" max="9" width="7.85546875" customWidth="1"/>
    <col min="10" max="10" width="18.7109375" bestFit="1" customWidth="1"/>
  </cols>
  <sheetData>
    <row r="2" spans="1:10">
      <c r="C2" t="s">
        <v>137</v>
      </c>
    </row>
    <row r="3" spans="1:10">
      <c r="A3" t="s">
        <v>156</v>
      </c>
      <c r="B3" t="s">
        <v>159</v>
      </c>
      <c r="C3">
        <v>2.34</v>
      </c>
    </row>
    <row r="4" spans="1:10">
      <c r="B4" t="s">
        <v>160</v>
      </c>
      <c r="C4">
        <v>1.7</v>
      </c>
    </row>
    <row r="5" spans="1:10">
      <c r="A5" s="3" t="s">
        <v>157</v>
      </c>
      <c r="B5" t="s">
        <v>159</v>
      </c>
      <c r="C5">
        <v>2.33</v>
      </c>
    </row>
    <row r="6" spans="1:10">
      <c r="B6" t="s">
        <v>160</v>
      </c>
      <c r="C6">
        <v>2.5</v>
      </c>
    </row>
    <row r="7" spans="1:10">
      <c r="A7" t="s">
        <v>158</v>
      </c>
      <c r="B7" t="s">
        <v>159</v>
      </c>
      <c r="C7">
        <v>3.37</v>
      </c>
    </row>
    <row r="8" spans="1:10" ht="15.75">
      <c r="B8" t="s">
        <v>160</v>
      </c>
      <c r="C8">
        <v>3.24</v>
      </c>
      <c r="G8" s="6"/>
      <c r="H8" s="8" t="s">
        <v>161</v>
      </c>
      <c r="I8" s="9" t="s">
        <v>162</v>
      </c>
      <c r="J8" s="8" t="s">
        <v>163</v>
      </c>
    </row>
    <row r="9" spans="1:10" ht="15.75">
      <c r="G9" s="6" t="s">
        <v>164</v>
      </c>
      <c r="H9" s="4">
        <v>1</v>
      </c>
      <c r="I9" s="4">
        <v>1</v>
      </c>
      <c r="J9" s="4">
        <v>0</v>
      </c>
    </row>
    <row r="10" spans="1:10">
      <c r="G10" s="7" t="s">
        <v>165</v>
      </c>
      <c r="H10" s="4">
        <v>2</v>
      </c>
      <c r="I10" s="4">
        <v>2</v>
      </c>
      <c r="J10" s="4">
        <v>0</v>
      </c>
    </row>
    <row r="11" spans="1:10" ht="15.75">
      <c r="G11" s="6" t="s">
        <v>166</v>
      </c>
      <c r="H11" s="4">
        <v>4</v>
      </c>
      <c r="I11" s="4">
        <v>7</v>
      </c>
      <c r="J11" s="4">
        <v>3</v>
      </c>
    </row>
    <row r="12" spans="1:10">
      <c r="G12" s="7" t="s">
        <v>167</v>
      </c>
      <c r="H12" s="4">
        <v>7</v>
      </c>
      <c r="I12" s="4">
        <v>5</v>
      </c>
      <c r="J12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201516i</vt:lpstr>
      <vt:lpstr>201516ii</vt:lpstr>
      <vt:lpstr>201617i</vt:lpstr>
      <vt:lpstr>201617ii</vt:lpstr>
      <vt:lpstr>201718i</vt:lpstr>
      <vt:lpstr>201718ii</vt:lpstr>
      <vt:lpstr>vergelijk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Niek Win7</dc:creator>
  <cp:lastModifiedBy>Niek Win7</cp:lastModifiedBy>
  <dcterms:created xsi:type="dcterms:W3CDTF">2018-04-10T09:04:40Z</dcterms:created>
  <dcterms:modified xsi:type="dcterms:W3CDTF">2018-05-30T14:57:28Z</dcterms:modified>
</cp:coreProperties>
</file>